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mc:AlternateContent xmlns:mc="http://schemas.openxmlformats.org/markup-compatibility/2006">
    <mc:Choice Requires="x15">
      <x15ac:absPath xmlns:x15ac="http://schemas.microsoft.com/office/spreadsheetml/2010/11/ac" url="C:\Users\Chris Fernandez\Documents\Chi Phi National\Accreditation\Fall 2019\Final Docs\"/>
    </mc:Choice>
  </mc:AlternateContent>
  <xr:revisionPtr revIDLastSave="0" documentId="8_{5C31FCD6-51CF-4FE1-B128-DBB9743DCA7A}" xr6:coauthVersionLast="45" xr6:coauthVersionMax="45" xr10:uidLastSave="{00000000-0000-0000-0000-000000000000}"/>
  <bookViews>
    <workbookView xWindow="-110" yWindow="-110" windowWidth="19420" windowHeight="10420" firstSheet="3" activeTab="3" xr2:uid="{00000000-000D-0000-FFFF-FFFF00000000}"/>
  </bookViews>
  <sheets>
    <sheet name="Cover Page" sheetId="2" state="hidden" r:id="rId1"/>
    <sheet name="Overall Summary" sheetId="3" state="hidden" r:id="rId2"/>
    <sheet name="Document Grading" sheetId="4" state="hidden" r:id="rId3"/>
    <sheet name="Data Collection" sheetId="1"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565" i="4" l="1"/>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187" i="4"/>
  <c r="D188" i="4"/>
  <c r="D189" i="4"/>
  <c r="D190" i="4"/>
  <c r="D191" i="4"/>
  <c r="D192" i="4"/>
  <c r="D194" i="4"/>
  <c r="D195" i="4"/>
  <c r="D196" i="4"/>
  <c r="D197" i="4"/>
  <c r="D198" i="4"/>
  <c r="D200" i="4"/>
  <c r="D201" i="4"/>
  <c r="D202" i="4"/>
  <c r="D203" i="4"/>
  <c r="D204" i="4"/>
  <c r="D207" i="4"/>
  <c r="D208" i="4"/>
  <c r="D209" i="4"/>
  <c r="D211" i="4"/>
  <c r="D212" i="4"/>
  <c r="D213" i="4"/>
  <c r="D215" i="4"/>
  <c r="D216" i="4"/>
  <c r="D217" i="4"/>
  <c r="D219" i="4"/>
  <c r="D220" i="4"/>
  <c r="D221" i="4"/>
  <c r="D223" i="4"/>
  <c r="D224" i="4"/>
  <c r="D225" i="4"/>
  <c r="D7" i="3"/>
  <c r="E7" i="3"/>
  <c r="G7" i="3"/>
  <c r="F35" i="3"/>
  <c r="D56" i="4"/>
  <c r="D57" i="4"/>
  <c r="D58" i="4"/>
  <c r="D59" i="4"/>
  <c r="D60" i="4"/>
  <c r="D61" i="4"/>
  <c r="D63" i="4"/>
  <c r="D64" i="4"/>
  <c r="D65" i="4"/>
  <c r="D66" i="4"/>
  <c r="D67" i="4"/>
  <c r="D69" i="4"/>
  <c r="D70" i="4"/>
  <c r="D71" i="4"/>
  <c r="D72" i="4"/>
  <c r="D73" i="4"/>
  <c r="D75" i="4"/>
  <c r="D76" i="4"/>
  <c r="D77" i="4"/>
  <c r="D78" i="4"/>
  <c r="D80" i="4"/>
  <c r="D81" i="4"/>
  <c r="D82" i="4"/>
  <c r="D83" i="4"/>
  <c r="D84" i="4"/>
  <c r="D3" i="3"/>
  <c r="E3" i="3"/>
  <c r="G3" i="3"/>
  <c r="F34" i="3"/>
  <c r="D401" i="4"/>
  <c r="D402" i="4"/>
  <c r="D403" i="4"/>
  <c r="D405" i="4"/>
  <c r="D406" i="4"/>
  <c r="D407" i="4"/>
  <c r="D409" i="4"/>
  <c r="D410" i="4"/>
  <c r="D411" i="4"/>
  <c r="D413" i="4"/>
  <c r="D414" i="4"/>
  <c r="D415" i="4"/>
  <c r="D30" i="3"/>
  <c r="E30" i="3"/>
  <c r="G30" i="3"/>
  <c r="D6" i="4"/>
  <c r="D7" i="4"/>
  <c r="D8" i="4"/>
  <c r="D9" i="4"/>
  <c r="D10" i="4"/>
  <c r="D11" i="4"/>
  <c r="D12" i="4"/>
  <c r="D13" i="4"/>
  <c r="D2" i="3"/>
  <c r="E2" i="3"/>
  <c r="G2" i="3"/>
  <c r="D560" i="4"/>
  <c r="D561" i="4"/>
  <c r="D562" i="4"/>
  <c r="D563" i="4"/>
  <c r="D564" i="4"/>
  <c r="D558" i="4"/>
  <c r="D500" i="4"/>
  <c r="D501" i="4"/>
  <c r="D502" i="4"/>
  <c r="D503" i="4"/>
  <c r="D504" i="4"/>
  <c r="D505" i="4"/>
  <c r="D506" i="4"/>
  <c r="D507" i="4"/>
  <c r="D508" i="4"/>
  <c r="D509" i="4"/>
  <c r="D510" i="4"/>
  <c r="D511" i="4"/>
  <c r="D512" i="4"/>
  <c r="D514" i="4"/>
  <c r="D515" i="4"/>
  <c r="D517" i="4"/>
  <c r="D518" i="4"/>
  <c r="D96" i="4"/>
  <c r="D97" i="4"/>
  <c r="D98" i="4"/>
  <c r="D99" i="4"/>
  <c r="D100" i="4"/>
  <c r="D101" i="4"/>
  <c r="D104" i="4"/>
  <c r="D105" i="4"/>
  <c r="D106" i="4"/>
  <c r="D107" i="4"/>
  <c r="D108" i="4"/>
  <c r="D109" i="4"/>
  <c r="D110" i="4"/>
  <c r="D112" i="4"/>
  <c r="D113" i="4"/>
  <c r="D114" i="4"/>
  <c r="D115" i="4"/>
  <c r="D116" i="4"/>
  <c r="D117" i="4"/>
  <c r="D118" i="4"/>
  <c r="D120" i="4"/>
  <c r="D121" i="4"/>
  <c r="D122" i="4"/>
  <c r="D123" i="4"/>
  <c r="D124" i="4"/>
  <c r="D125" i="4"/>
  <c r="D126" i="4"/>
  <c r="D127" i="4"/>
  <c r="D4" i="3"/>
  <c r="E4" i="3"/>
  <c r="G4" i="3"/>
  <c r="D133" i="4"/>
  <c r="D134" i="4"/>
  <c r="D136" i="4"/>
  <c r="D138" i="4"/>
  <c r="D139" i="4"/>
  <c r="D141" i="4"/>
  <c r="D142" i="4"/>
  <c r="D144" i="4"/>
  <c r="D145" i="4"/>
  <c r="D146" i="4"/>
  <c r="D147" i="4"/>
  <c r="D149" i="4"/>
  <c r="D150" i="4"/>
  <c r="D151" i="4"/>
  <c r="D5" i="3"/>
  <c r="E5" i="3"/>
  <c r="G5" i="3"/>
  <c r="D174" i="4"/>
  <c r="D175" i="4"/>
  <c r="D176" i="4"/>
  <c r="D177" i="4"/>
  <c r="D178" i="4"/>
  <c r="D179" i="4"/>
  <c r="D180" i="4"/>
  <c r="D181" i="4"/>
  <c r="D182" i="4"/>
  <c r="D6" i="3"/>
  <c r="E6" i="3"/>
  <c r="G6" i="3"/>
  <c r="D315" i="4"/>
  <c r="D316" i="4"/>
  <c r="D317" i="4"/>
  <c r="D319" i="4"/>
  <c r="D320" i="4"/>
  <c r="D321" i="4"/>
  <c r="D322" i="4"/>
  <c r="D8" i="3"/>
  <c r="E8" i="3"/>
  <c r="G8" i="3"/>
  <c r="D326" i="4"/>
  <c r="D327" i="4"/>
  <c r="D328" i="4"/>
  <c r="D331" i="4"/>
  <c r="D332" i="4"/>
  <c r="D333" i="4"/>
  <c r="D334" i="4"/>
  <c r="D335" i="4"/>
  <c r="D336" i="4"/>
  <c r="D337" i="4"/>
  <c r="D340" i="4"/>
  <c r="D341" i="4"/>
  <c r="D342" i="4"/>
  <c r="D343" i="4"/>
  <c r="D344" i="4"/>
  <c r="D345" i="4"/>
  <c r="D346" i="4"/>
  <c r="D349" i="4"/>
  <c r="D350" i="4"/>
  <c r="D351" i="4"/>
  <c r="D352" i="4"/>
  <c r="D353" i="4"/>
  <c r="D354" i="4"/>
  <c r="D355" i="4"/>
  <c r="D358" i="4"/>
  <c r="D359" i="4"/>
  <c r="D360" i="4"/>
  <c r="D361" i="4"/>
  <c r="D362" i="4"/>
  <c r="D363" i="4"/>
  <c r="D364" i="4"/>
  <c r="D367" i="4"/>
  <c r="D368" i="4"/>
  <c r="D369" i="4"/>
  <c r="D370" i="4"/>
  <c r="D371" i="4"/>
  <c r="D372" i="4"/>
  <c r="D373" i="4"/>
  <c r="D376" i="4"/>
  <c r="D377" i="4"/>
  <c r="D378" i="4"/>
  <c r="D379" i="4"/>
  <c r="D380" i="4"/>
  <c r="D381" i="4"/>
  <c r="D382" i="4"/>
  <c r="D9" i="3"/>
  <c r="E9" i="3"/>
  <c r="G9" i="3"/>
  <c r="D230" i="4"/>
  <c r="D231" i="4"/>
  <c r="D232" i="4"/>
  <c r="D233" i="4"/>
  <c r="D234" i="4"/>
  <c r="D235" i="4"/>
  <c r="D236" i="4"/>
  <c r="D238" i="4"/>
  <c r="D239" i="4"/>
  <c r="D240" i="4"/>
  <c r="D241" i="4"/>
  <c r="D243" i="4"/>
  <c r="D244" i="4"/>
  <c r="D245" i="4"/>
  <c r="D246" i="4"/>
  <c r="D247" i="4"/>
  <c r="D248" i="4"/>
  <c r="D249" i="4"/>
  <c r="D251" i="4"/>
  <c r="D252" i="4"/>
  <c r="D253" i="4"/>
  <c r="D254" i="4"/>
  <c r="D256" i="4"/>
  <c r="D257" i="4"/>
  <c r="D258" i="4"/>
  <c r="D259" i="4"/>
  <c r="D260" i="4"/>
  <c r="D261" i="4"/>
  <c r="D262" i="4"/>
  <c r="D264" i="4"/>
  <c r="D265" i="4"/>
  <c r="D266" i="4"/>
  <c r="D267" i="4"/>
  <c r="D10" i="3"/>
  <c r="E10" i="3"/>
  <c r="G10" i="3"/>
  <c r="D608" i="4"/>
  <c r="D609" i="4"/>
  <c r="D610" i="4"/>
  <c r="D611" i="4"/>
  <c r="D612" i="4"/>
  <c r="D613" i="4"/>
  <c r="D614" i="4"/>
  <c r="D615" i="4"/>
  <c r="D616" i="4"/>
  <c r="D617" i="4"/>
  <c r="D618" i="4"/>
  <c r="D619" i="4"/>
  <c r="D11" i="3"/>
  <c r="E11" i="3"/>
  <c r="G11" i="3"/>
  <c r="D294" i="4"/>
  <c r="D295" i="4"/>
  <c r="D296" i="4"/>
  <c r="D297" i="4"/>
  <c r="D298" i="4"/>
  <c r="D299" i="4"/>
  <c r="D300" i="4"/>
  <c r="D12" i="3"/>
  <c r="E12" i="3"/>
  <c r="G12" i="3"/>
  <c r="D469" i="4"/>
  <c r="D470" i="4"/>
  <c r="D471" i="4"/>
  <c r="D472" i="4"/>
  <c r="D473" i="4"/>
  <c r="D474" i="4"/>
  <c r="D476" i="4"/>
  <c r="D477" i="4"/>
  <c r="D478" i="4"/>
  <c r="D479" i="4"/>
  <c r="D13" i="3"/>
  <c r="E13" i="3"/>
  <c r="G13" i="3"/>
  <c r="D484" i="4"/>
  <c r="D485" i="4"/>
  <c r="D486" i="4"/>
  <c r="D487" i="4"/>
  <c r="D488" i="4"/>
  <c r="D489" i="4"/>
  <c r="D491" i="4"/>
  <c r="D492" i="4"/>
  <c r="D493" i="4"/>
  <c r="D494" i="4"/>
  <c r="D14" i="3"/>
  <c r="E14" i="3"/>
  <c r="G14" i="3"/>
  <c r="D530" i="4"/>
  <c r="D531" i="4"/>
  <c r="D532" i="4"/>
  <c r="D533" i="4"/>
  <c r="D534" i="4"/>
  <c r="D535" i="4"/>
  <c r="D536" i="4"/>
  <c r="D15" i="3"/>
  <c r="E15" i="3"/>
  <c r="G15" i="3"/>
  <c r="D88" i="4"/>
  <c r="D89" i="4"/>
  <c r="D90" i="4"/>
  <c r="D91" i="4"/>
  <c r="D16" i="3"/>
  <c r="E16" i="3"/>
  <c r="G16" i="3"/>
  <c r="D420" i="4"/>
  <c r="D421" i="4"/>
  <c r="D423" i="4"/>
  <c r="D424" i="4"/>
  <c r="D426" i="4"/>
  <c r="D427" i="4"/>
  <c r="D428" i="4"/>
  <c r="D429" i="4"/>
  <c r="D430" i="4"/>
  <c r="D431" i="4"/>
  <c r="D17" i="3"/>
  <c r="E17" i="3"/>
  <c r="G17" i="3"/>
  <c r="D436" i="4"/>
  <c r="D437" i="4"/>
  <c r="D438" i="4"/>
  <c r="D439" i="4"/>
  <c r="D440" i="4"/>
  <c r="D441" i="4"/>
  <c r="D443" i="4"/>
  <c r="D444" i="4"/>
  <c r="D445" i="4"/>
  <c r="D446" i="4"/>
  <c r="D447" i="4"/>
  <c r="D448" i="4"/>
  <c r="D449" i="4"/>
  <c r="D450" i="4"/>
  <c r="D451" i="4"/>
  <c r="D453" i="4"/>
  <c r="D454" i="4"/>
  <c r="D455" i="4"/>
  <c r="D456" i="4"/>
  <c r="D458" i="4"/>
  <c r="D459" i="4"/>
  <c r="D460" i="4"/>
  <c r="D462" i="4"/>
  <c r="D463" i="4"/>
  <c r="D464" i="4"/>
  <c r="D18" i="3"/>
  <c r="E18" i="3"/>
  <c r="G18" i="3"/>
  <c r="D521" i="4"/>
  <c r="D523" i="4"/>
  <c r="D524" i="4"/>
  <c r="D525" i="4"/>
  <c r="D526" i="4"/>
  <c r="D19" i="3"/>
  <c r="E19" i="3"/>
  <c r="G19" i="3"/>
  <c r="D17" i="4"/>
  <c r="D18" i="4"/>
  <c r="D19" i="4"/>
  <c r="D20" i="4"/>
  <c r="D20" i="3"/>
  <c r="E20" i="3"/>
  <c r="G20" i="3"/>
  <c r="D25" i="4"/>
  <c r="D26" i="4"/>
  <c r="D27" i="4"/>
  <c r="D28" i="4"/>
  <c r="D29" i="4"/>
  <c r="D31" i="4"/>
  <c r="D32" i="4"/>
  <c r="D33" i="4"/>
  <c r="D34" i="4"/>
  <c r="D35" i="4"/>
  <c r="D36" i="4"/>
  <c r="D21" i="3"/>
  <c r="E21" i="3"/>
  <c r="G21" i="3"/>
  <c r="D40" i="4"/>
  <c r="D41" i="4"/>
  <c r="D42" i="4"/>
  <c r="D43" i="4"/>
  <c r="D44" i="4"/>
  <c r="D45" i="4"/>
  <c r="D46" i="4"/>
  <c r="D48" i="4"/>
  <c r="D49" i="4"/>
  <c r="D50" i="4"/>
  <c r="D51" i="4"/>
  <c r="D22" i="3"/>
  <c r="E22" i="3"/>
  <c r="G22" i="3"/>
  <c r="D155" i="4"/>
  <c r="D156" i="4"/>
  <c r="D157" i="4"/>
  <c r="D23" i="3"/>
  <c r="E23" i="3"/>
  <c r="G23" i="3"/>
  <c r="D559" i="4"/>
  <c r="D598" i="4"/>
  <c r="D599" i="4"/>
  <c r="D600" i="4"/>
  <c r="D601" i="4"/>
  <c r="D602" i="4"/>
  <c r="D603" i="4"/>
  <c r="D24" i="3"/>
  <c r="G24" i="3"/>
  <c r="D272" i="4"/>
  <c r="D273" i="4"/>
  <c r="D274" i="4"/>
  <c r="D276" i="4"/>
  <c r="D277" i="4"/>
  <c r="D278" i="4"/>
  <c r="D280" i="4"/>
  <c r="D281" i="4"/>
  <c r="D282" i="4"/>
  <c r="D25" i="3"/>
  <c r="E25" i="3"/>
  <c r="G25" i="3"/>
  <c r="D287" i="4"/>
  <c r="D288" i="4"/>
  <c r="D289" i="4"/>
  <c r="D290" i="4"/>
  <c r="D26" i="3"/>
  <c r="G26" i="3"/>
  <c r="D304" i="4"/>
  <c r="D305" i="4"/>
  <c r="D306" i="4"/>
  <c r="D307" i="4"/>
  <c r="D309" i="4"/>
  <c r="D310" i="4"/>
  <c r="D311" i="4"/>
  <c r="D27" i="3"/>
  <c r="G27" i="3"/>
  <c r="D386" i="4"/>
  <c r="D387" i="4"/>
  <c r="D389" i="4"/>
  <c r="D390" i="4"/>
  <c r="D391" i="4"/>
  <c r="D392" i="4"/>
  <c r="D393" i="4"/>
  <c r="D394" i="4"/>
  <c r="D395" i="4"/>
  <c r="D396" i="4"/>
  <c r="D28" i="3"/>
  <c r="E28" i="3"/>
  <c r="G28" i="3"/>
  <c r="D162" i="4"/>
  <c r="D165" i="4"/>
  <c r="D166" i="4"/>
  <c r="D167" i="4"/>
  <c r="D168" i="4"/>
  <c r="D169" i="4"/>
  <c r="D170" i="4"/>
  <c r="D29" i="3"/>
  <c r="E29" i="3"/>
  <c r="G29" i="3"/>
  <c r="D540" i="4"/>
  <c r="D541" i="4"/>
  <c r="D542" i="4"/>
  <c r="D543" i="4"/>
  <c r="D544" i="4"/>
  <c r="D545" i="4"/>
  <c r="D546" i="4"/>
  <c r="D547" i="4"/>
  <c r="D31" i="3"/>
  <c r="E31" i="3"/>
  <c r="G31" i="3"/>
  <c r="D551" i="4"/>
  <c r="D32" i="3"/>
  <c r="E32" i="3"/>
  <c r="G32" i="3"/>
  <c r="D552" i="4"/>
  <c r="D33" i="3"/>
  <c r="E33" i="3"/>
  <c r="G33" i="3"/>
  <c r="D553" i="4"/>
  <c r="D34" i="3"/>
  <c r="E34" i="3"/>
  <c r="G34" i="3"/>
  <c r="D554" i="4"/>
  <c r="D35" i="3"/>
  <c r="E35" i="3"/>
  <c r="G35" i="3"/>
  <c r="G36" i="3"/>
  <c r="A1" i="2"/>
  <c r="F36" i="3"/>
  <c r="A2" i="2"/>
  <c r="H29" i="3"/>
  <c r="H26" i="3"/>
  <c r="H21" i="3"/>
  <c r="H17" i="3"/>
  <c r="H15" i="3"/>
  <c r="H12" i="3"/>
  <c r="H9" i="3"/>
  <c r="H5" i="3"/>
  <c r="H2" i="3"/>
</calcChain>
</file>

<file path=xl/sharedStrings.xml><?xml version="1.0" encoding="utf-8"?>
<sst xmlns="http://schemas.openxmlformats.org/spreadsheetml/2006/main" count="699" uniqueCount="502">
  <si>
    <t>Recruitment Program</t>
  </si>
  <si>
    <t>Contains a statement on the Chapter/Colony’s policies regarding the use of alcohol, controlled substances/illegal drugs, and other inappropriate recruiting activities.</t>
  </si>
  <si>
    <t>Lists the clear short-term and long-term goals of the Chapter/Colony in regards to recruitment.</t>
  </si>
  <si>
    <t>Outlines the expectations of the Recruitment Chairmen, the Recruitment Committee, and all other members in regards to recruitment.</t>
  </si>
  <si>
    <t>Outlines the structure and organization of the Chapter/Colony’s recruitment program.</t>
  </si>
  <si>
    <t>Incorporates strategies to recruit during periods outside the main “Rush” or recruitment period on campus.</t>
  </si>
  <si>
    <t>Presents a timeline of the recruitment period AND a timeline of what recruitment looks like outside of the main “Rush” or recruitment period on campus.</t>
  </si>
  <si>
    <t>Includes detailed event descriptions (including purposes) of all recruitment events.</t>
  </si>
  <si>
    <t>The recruitment program utilizes the Chi Phi Fraternity’s core values of Truth, Honor, and Personal Integrity or concepts of important rhetoric such as the Creed or True Gentleman, as part of the recruitment process.</t>
  </si>
  <si>
    <t>General Comments</t>
  </si>
  <si>
    <t>Membership Selection Criteria</t>
  </si>
  <si>
    <t>Selection criteria align with the values of the national organization and the local chapter</t>
  </si>
  <si>
    <t>Selection criteria are consistent with and reflect the obligations of membership</t>
  </si>
  <si>
    <t>The selection critera reflect the Chapter/Colony's short and long term recruitment goals</t>
  </si>
  <si>
    <t>The selection criteria are quantifiable</t>
  </si>
  <si>
    <t>Obligations of Membership</t>
  </si>
  <si>
    <t>The obligations of membership include:</t>
  </si>
  <si>
    <t xml:space="preserve">    Financial obligations to the Fraternity</t>
  </si>
  <si>
    <t xml:space="preserve">    Time commitment expectations</t>
  </si>
  <si>
    <t xml:space="preserve">    Academic expectations</t>
  </si>
  <si>
    <t>The obligations are in compliance with all National and Local Bylaws and Constitutions</t>
  </si>
  <si>
    <t>The obligations of membership are the same for new members and active brothers</t>
  </si>
  <si>
    <r>
      <t xml:space="preserve">The obligations of membership are in compliance with the following portions of the Chi Phi Fraternity's </t>
    </r>
    <r>
      <rPr>
        <sz val="11"/>
        <rFont val="Arial"/>
        <family val="2"/>
      </rPr>
      <t>Personal Safety Policy</t>
    </r>
    <r>
      <rPr>
        <sz val="11"/>
        <color theme="1"/>
        <rFont val="Arial"/>
        <family val="2"/>
      </rPr>
      <t>:</t>
    </r>
  </si>
  <si>
    <t xml:space="preserve">    Hazing</t>
  </si>
  <si>
    <t xml:space="preserve">    Alcohol and Drugs</t>
  </si>
  <si>
    <t xml:space="preserve">    Non-Discrimination</t>
  </si>
  <si>
    <t>The obligations of membership correlate with the values of Chi Phi</t>
  </si>
  <si>
    <t>The obligations of membership are given to the new members in writing</t>
  </si>
  <si>
    <t>The obligations of membership are quanitifiable and can be used to hold brothers accountable</t>
  </si>
  <si>
    <t>Risk Management Educational Program</t>
  </si>
  <si>
    <t>Includes date, time, and location</t>
  </si>
  <si>
    <t>Lists the sponsor of the event</t>
  </si>
  <si>
    <t xml:space="preserve">    Chi Phi was the primary sponsor of the event*</t>
  </si>
  <si>
    <t>Describes the planning of the event if sponsored by Chi Phi or details on preparation for the event if only attended</t>
  </si>
  <si>
    <t>Describes the event in detail</t>
  </si>
  <si>
    <t>Describes the impact on the chapter and/or campus</t>
  </si>
  <si>
    <t>Describes chapter follow-up to event (seminars, group discussions, etc.)</t>
  </si>
  <si>
    <t>Member Attendance (using attendance sheet)</t>
  </si>
  <si>
    <t xml:space="preserve">    More than 50% of the membership attended</t>
  </si>
  <si>
    <t xml:space="preserve">    More than 75% of the membership attended+</t>
  </si>
  <si>
    <t xml:space="preserve">    More than 90% of the membership attended++</t>
  </si>
  <si>
    <t xml:space="preserve">    Greek Advisor signs for verification</t>
  </si>
  <si>
    <t>Social Event Policy</t>
  </si>
  <si>
    <t>Sober Monitors</t>
  </si>
  <si>
    <t xml:space="preserve">    Identifies how many brothers will serve this duty during the event</t>
  </si>
  <si>
    <t xml:space="preserve">    Defines the roles of each duty station</t>
  </si>
  <si>
    <t xml:space="preserve">    Outlines incentives/consequences for serving as a sober monitor</t>
  </si>
  <si>
    <t xml:space="preserve">    Identifies specific roles of New Members/Brothers serving sober
    duty and expectations of all Brothers</t>
  </si>
  <si>
    <t xml:space="preserve">    Includes length of time (shifts, entire event, rotate through
    positions, etc.)</t>
  </si>
  <si>
    <t xml:space="preserve">    Identifies contact and protocol in case of an emergency</t>
  </si>
  <si>
    <t>Serving of Alcohol</t>
  </si>
  <si>
    <t xml:space="preserve">    Explains in detail what BYOB looks like</t>
  </si>
  <si>
    <t xml:space="preserve">    Explains in detail how "check-in" works (is it done at the event,
    prior, etc.)</t>
  </si>
  <si>
    <t xml:space="preserve">    Explains in detail how alcohol is monitored (wristbands, tickets,
    etc.)</t>
  </si>
  <si>
    <t xml:space="preserve">    Explains in detail where alcohol is stored during the event</t>
  </si>
  <si>
    <t xml:space="preserve">    Explains in detail what happens to any remaining alcohol at the
    end of the night</t>
  </si>
  <si>
    <t>Off-Campus Chapter Events</t>
  </si>
  <si>
    <t xml:space="preserve">    Explains in detail the process of planning and executing an
    off-campus event</t>
  </si>
  <si>
    <r>
      <t xml:space="preserve">    Explains in detail </t>
    </r>
    <r>
      <rPr>
        <sz val="11"/>
        <rFont val="Arial"/>
        <family val="2"/>
      </rPr>
      <t>contract</t>
    </r>
    <r>
      <rPr>
        <sz val="11"/>
        <color theme="1"/>
        <rFont val="Arial"/>
        <family val="2"/>
      </rPr>
      <t>/food/alcohol expectations and
    requirements</t>
    </r>
  </si>
  <si>
    <t xml:space="preserve">    Explains in detail how guests are checked in and how alcohol is
    monitored</t>
  </si>
  <si>
    <t xml:space="preserve">    Explains in detail how guests will be transported to and from the
    event</t>
  </si>
  <si>
    <t xml:space="preserve">    Explains in detail how guests are notified of the event</t>
  </si>
  <si>
    <t>Guest List</t>
  </si>
  <si>
    <t xml:space="preserve">    Explains how guests are added to the list</t>
  </si>
  <si>
    <t xml:space="preserve">    Describes the limits to the number of guests and cut-off time for
    adding guests</t>
  </si>
  <si>
    <t xml:space="preserve">    Explains how Brothers access the guest list</t>
  </si>
  <si>
    <t xml:space="preserve">    Explains what information is collected on the guest list</t>
  </si>
  <si>
    <t>Health and Safety of Guests and Brothers</t>
  </si>
  <si>
    <t xml:space="preserve">    Explains in detail how the Chapter/Colony ensures that
    the Chapter/Colony or event is not violating any fire codes</t>
  </si>
  <si>
    <t xml:space="preserve">    Plan identifies all of the following key contacts:
        Public Safety/Campus Police
        Chi Phi Advisor
        Faculty Advisor
        Hazing Hotline
        Emergency Services
        National Office</t>
  </si>
  <si>
    <t xml:space="preserve">    Explains in detail points of contact during the event (i.e. Alpha, if
    Alpha isn't present then the Eta, etc.)</t>
  </si>
  <si>
    <t xml:space="preserve">    Explains in detail when to contact the Alpha, when to call 911, etc.</t>
  </si>
  <si>
    <t xml:space="preserve">    Explains in detail the steps the Chapter or Colony is taking to
    ensure that all guests remain safe and that those serving sober
    duty/all brothers are trained and prepared to respond if needed</t>
  </si>
  <si>
    <t>Chapter provides a blank template of a guest list used at all events in which alcohol is present</t>
  </si>
  <si>
    <t>Crisis Management Plan</t>
  </si>
  <si>
    <t>Provides a list of contacts to include the following:</t>
  </si>
  <si>
    <t xml:space="preserve">    University Administrators</t>
  </si>
  <si>
    <t xml:space="preserve">    Emergency Personnel (Ambulance, Police, Public Safety, etc.)</t>
  </si>
  <si>
    <t xml:space="preserve">    Greek Advisor</t>
  </si>
  <si>
    <t xml:space="preserve">    Faculty Advisor</t>
  </si>
  <si>
    <t xml:space="preserve">    Alumni Advisory Board*</t>
  </si>
  <si>
    <t xml:space="preserve">    National Office Staff</t>
  </si>
  <si>
    <t>Explains in detail the procedures and protocols for the following:</t>
  </si>
  <si>
    <t xml:space="preserve">    Low level incidents</t>
  </si>
  <si>
    <t xml:space="preserve">        Lists examples of what qualifies</t>
  </si>
  <si>
    <t xml:space="preserve">        Includes notifying national office within 72 hours</t>
  </si>
  <si>
    <t xml:space="preserve">        Includes policy on talking to the media</t>
  </si>
  <si>
    <t xml:space="preserve">        Lists key points of contact</t>
  </si>
  <si>
    <t xml:space="preserve">        Explains in detail roles and responsibilities for officers and
        members</t>
  </si>
  <si>
    <t xml:space="preserve">        Explains in detail immediate responses</t>
  </si>
  <si>
    <t xml:space="preserve">        Explains in detail long-term responses</t>
  </si>
  <si>
    <t xml:space="preserve">    Mid level incidents including examples of what qualifies</t>
  </si>
  <si>
    <t xml:space="preserve">    High level incidents including examples of what qualifies</t>
  </si>
  <si>
    <t>Explains how members are educated on the plan</t>
  </si>
  <si>
    <t>Budget</t>
  </si>
  <si>
    <t>Income Statement (Traditional Budget)</t>
  </si>
  <si>
    <t xml:space="preserve">    Income</t>
  </si>
  <si>
    <t xml:space="preserve">        Dues income correlates to dues per person multiplied by the
        number of brothers (this may include different dues for
        brothers and new members)</t>
  </si>
  <si>
    <t xml:space="preserve">        Chapter identifies its expected collection rate. If 100%, chapter
        should identify a service being used to ensure this is possible.</t>
  </si>
  <si>
    <t xml:space="preserve">    Expenses</t>
  </si>
  <si>
    <t xml:space="preserve">        Expenses correspond to areas of chapter operations and
        appear to be all inclusive</t>
  </si>
  <si>
    <t xml:space="preserve">        The following items are included:</t>
  </si>
  <si>
    <t xml:space="preserve">            National Dues</t>
  </si>
  <si>
    <t xml:space="preserve">            National Insurance</t>
  </si>
  <si>
    <t xml:space="preserve">    Overall</t>
  </si>
  <si>
    <t xml:space="preserve">        Shows projected and actual income and expenses
        side by side</t>
  </si>
  <si>
    <t xml:space="preserve">        Projected income matches projected expenses</t>
  </si>
  <si>
    <t>Cash Flow Statement (Budget over time)</t>
  </si>
  <si>
    <t xml:space="preserve">    Shows a breakdown by month or smaller time frame</t>
  </si>
  <si>
    <t xml:space="preserve">    Breakdown shows projected and actual income and expenses</t>
  </si>
  <si>
    <t xml:space="preserve">    Chapter/Colony projects solvency at all times (Planned income
    should always be enough to cover planned expenses)</t>
  </si>
  <si>
    <t xml:space="preserve">    Income and expenses correspond to those on the income statement</t>
  </si>
  <si>
    <t>Dues Register</t>
  </si>
  <si>
    <t xml:space="preserve">    Dues collected matches actual income on income statement</t>
  </si>
  <si>
    <t xml:space="preserve">    Register shows all dues collected and any outstanding member
    debts</t>
  </si>
  <si>
    <t xml:space="preserve">    Chapter has no members in debt</t>
  </si>
  <si>
    <t>Account Statements</t>
  </si>
  <si>
    <t>Chapter maintains balances in accounts used to pay for expenses
(these can be savings or checking accounts at a bank, OmegaFi or
other third-party accounts, and University accounts)</t>
  </si>
  <si>
    <t>Accounts show evidence of use to pay for chapter expenses</t>
  </si>
  <si>
    <t>Chapter provides all monthly account statements and a register showing that all line items are reconciled (register should note the corresponding account and/or statement for each item)</t>
  </si>
  <si>
    <t>Invoices</t>
  </si>
  <si>
    <t>Option 1: 3rd Party Service</t>
  </si>
  <si>
    <t xml:space="preserve">    Chapter uses a service such as OmegaFi to charge its members
    and ensure money is collected. This can be a University or 3rd
    party service</t>
  </si>
  <si>
    <t>Option 2: Self Collected</t>
  </si>
  <si>
    <t xml:space="preserve">    Invoice contains the following items:</t>
  </si>
  <si>
    <t xml:space="preserve">        Chapter identification (Address, phone, contact person)</t>
  </si>
  <si>
    <t xml:space="preserve">        Invoice Date</t>
  </si>
  <si>
    <t xml:space="preserve">        Invoice Number</t>
  </si>
  <si>
    <t xml:space="preserve">        Area for itemized charges and total being billed</t>
  </si>
  <si>
    <t xml:space="preserve">        Payment due date</t>
  </si>
  <si>
    <t xml:space="preserve">        Payment instructions</t>
  </si>
  <si>
    <t>Academic Program</t>
  </si>
  <si>
    <t>Identifies goals of the Academic Program</t>
  </si>
  <si>
    <t>Identifies academic requirements for all members, committee chairs, officers</t>
  </si>
  <si>
    <t>Identifies expectations of the academic chairman, the academic committee, and the chapter/colony to engage and utilize the Academic Program</t>
  </si>
  <si>
    <t>Identifies incentives for brothers meeting or exceeding academic standards</t>
  </si>
  <si>
    <t>Identifies steps taken to support brothers who do not meet academic standards of the chapter/colony</t>
  </si>
  <si>
    <t>Identifies consequences for brothers who fall below the academic standards of the chapter/colony</t>
  </si>
  <si>
    <t>Identifies strategies to connect new members and brothers to academic resources on campus</t>
  </si>
  <si>
    <t>Identifies strategies to connect the chapter/colony to the faculty advisor</t>
  </si>
  <si>
    <t>Identifies strategies to make sure the chapter/colony submits for the Sparks Medal every academic year</t>
  </si>
  <si>
    <t>New Member Education</t>
  </si>
  <si>
    <t>Program is aligned with the following policies</t>
  </si>
  <si>
    <t xml:space="preserve">    Personal Safety Policy</t>
  </si>
  <si>
    <t xml:space="preserve">    Electronic Use Policy</t>
  </si>
  <si>
    <t>Schedule of events given to new members includes date of initiation</t>
  </si>
  <si>
    <t>Pinning date to Initiation date is less than 6 weeks (4 weeks for colonies)</t>
  </si>
  <si>
    <t>Program includes goals that explain how the program is helping to develop active and engaged brothers</t>
  </si>
  <si>
    <t>Program outlines expectations for new members and brothers</t>
  </si>
  <si>
    <t>Big/Little Program or Equivalent</t>
  </si>
  <si>
    <t xml:space="preserve">    Program explains who oversees the process</t>
  </si>
  <si>
    <t xml:space="preserve">    Program explains how pairs are chosen</t>
  </si>
  <si>
    <t xml:space="preserve">    Program details the ceremony/reveal</t>
  </si>
  <si>
    <t xml:space="preserve">    Program details the event after the ceremony/reveal</t>
  </si>
  <si>
    <t xml:space="preserve">    Program explains how brothers are made aware of acceptable
    behavior</t>
  </si>
  <si>
    <t>Program explains how academic expectations for new members are conveyed to include the following:</t>
  </si>
  <si>
    <t xml:space="preserve">    GPA expectations for new members</t>
  </si>
  <si>
    <t xml:space="preserve">    Steps the chapter/colony takes to ensure academics stays a
    priority</t>
  </si>
  <si>
    <t xml:space="preserve">    Role of the faculty advisor in assisting new members
    academically</t>
  </si>
  <si>
    <t xml:space="preserve">    Academic expectations for new members are congruent with
    those for brothers</t>
  </si>
  <si>
    <t xml:space="preserve">    Incentives to encourage strong academic performance</t>
  </si>
  <si>
    <t>Schedule of events covering the following minimum topics:</t>
  </si>
  <si>
    <t xml:space="preserve">    Chi Phi expectations (GreekLifeEdu, dues, etc.)</t>
  </si>
  <si>
    <t xml:space="preserve">        Event includes date, time, location</t>
  </si>
  <si>
    <t xml:space="preserve">        Description includes all specific topics covered</t>
  </si>
  <si>
    <t xml:space="preserve">        Description explains how the material is taught</t>
  </si>
  <si>
    <t xml:space="preserve">    Risk Management</t>
  </si>
  <si>
    <t xml:space="preserve">    Chapter Operations/Officer Positions</t>
  </si>
  <si>
    <t xml:space="preserve">    Ritual including New Member ceremonies</t>
  </si>
  <si>
    <t xml:space="preserve">    Local/National History</t>
  </si>
  <si>
    <t>Educational Programs</t>
  </si>
  <si>
    <t>Program 1</t>
  </si>
  <si>
    <t xml:space="preserve">    Includes date, time, and location</t>
  </si>
  <si>
    <t xml:space="preserve">    Lists the sponsor of the event</t>
  </si>
  <si>
    <t xml:space="preserve">        Chi Phi was the primary sponsor of the event*</t>
  </si>
  <si>
    <t xml:space="preserve">    Describes planning of the event if sponsored by Chi Phi or details
    on preparation for the event if only attended</t>
  </si>
  <si>
    <t xml:space="preserve">    Describes the event in detail</t>
  </si>
  <si>
    <t xml:space="preserve">    Describes the impact on the chapter and/or campus</t>
  </si>
  <si>
    <t xml:space="preserve">    Describes chapter follow-up to the event (seminars, group
    discussions, etc.)</t>
  </si>
  <si>
    <t xml:space="preserve">    Member Attendance (using attendance sheet)</t>
  </si>
  <si>
    <t xml:space="preserve">        More than 50% of the membership attended</t>
  </si>
  <si>
    <t xml:space="preserve">        More than 75% of the membership attended+</t>
  </si>
  <si>
    <t xml:space="preserve">        More than 90% of the membership attended++</t>
  </si>
  <si>
    <t xml:space="preserve">        Greek/Chapter/Faculty/Alumni Advisor signs for verification</t>
  </si>
  <si>
    <t>Program 2</t>
  </si>
  <si>
    <t>Program 3</t>
  </si>
  <si>
    <t>Alumni Advisory Board</t>
  </si>
  <si>
    <t>Member 1</t>
  </si>
  <si>
    <t xml:space="preserve">    Phone number and email are listed</t>
  </si>
  <si>
    <t xml:space="preserve">    Detailed explanation of role</t>
  </si>
  <si>
    <t xml:space="preserve">    Signature of verification</t>
  </si>
  <si>
    <t>Member 2</t>
  </si>
  <si>
    <t>Member 3</t>
  </si>
  <si>
    <t>Alumni Roster</t>
  </si>
  <si>
    <t>Recent Graduates</t>
  </si>
  <si>
    <t xml:space="preserve">    Chapter has phone numbers for its most recent graduates</t>
  </si>
  <si>
    <t xml:space="preserve">    Chapter has email addresses for its most recent graduates</t>
  </si>
  <si>
    <t xml:space="preserve">    Chapter has mailing addresses for its most recent graduates</t>
  </si>
  <si>
    <t>The roster is built upon each semester and contains all graduates from Fall 2016 forward</t>
  </si>
  <si>
    <t>Alumni Newsletter</t>
  </si>
  <si>
    <t>Newsletter was sent within the last 6 months</t>
  </si>
  <si>
    <t>Article 1</t>
  </si>
  <si>
    <t>Article 2</t>
  </si>
  <si>
    <t>Article 3</t>
  </si>
  <si>
    <t>Contains a section of alumni updates</t>
  </si>
  <si>
    <t>Contains a calendar of upcoming events encouraging alumni participation</t>
  </si>
  <si>
    <t>Alumni advisor signs certifying distribution to alumni</t>
  </si>
  <si>
    <t>Alumni Event</t>
  </si>
  <si>
    <t>Lists the date and time of event (held within last 6 months)</t>
  </si>
  <si>
    <t>Lists the location of event</t>
  </si>
  <si>
    <t>Describes in detail the planning of the event</t>
  </si>
  <si>
    <t>Attendance (using attendance sheet)</t>
  </si>
  <si>
    <t xml:space="preserve">    Lists alumni in attendance</t>
  </si>
  <si>
    <t xml:space="preserve">    Lists undergraduate members in attendance</t>
  </si>
  <si>
    <t xml:space="preserve">    Alumni advisor signs for verification</t>
  </si>
  <si>
    <t>By-Laws</t>
  </si>
  <si>
    <t>Lists the most recent changes, updates, and reviews of by-laws</t>
  </si>
  <si>
    <t>By-laws have been reviewed within the last 12 months</t>
  </si>
  <si>
    <t>By-laws do not conflict with any Chi Phi Fraternity Risk Management Policies</t>
  </si>
  <si>
    <t>By-laws contain GPA requirements for the following:</t>
  </si>
  <si>
    <t xml:space="preserve">    Pledging</t>
  </si>
  <si>
    <t xml:space="preserve">    Initiation</t>
  </si>
  <si>
    <t xml:space="preserve">    Member in good standing</t>
  </si>
  <si>
    <t xml:space="preserve">    Voting in chapter meetings</t>
  </si>
  <si>
    <t>Goals and Strategic Plan</t>
  </si>
  <si>
    <t>Chapter has a mission statement</t>
  </si>
  <si>
    <t>Chapter has a vision statement</t>
  </si>
  <si>
    <t>Chapter has a SWOT analysis</t>
  </si>
  <si>
    <t>Short Term Goal 1</t>
  </si>
  <si>
    <t xml:space="preserve">    SMART</t>
  </si>
  <si>
    <t xml:space="preserve">        Specific</t>
  </si>
  <si>
    <t xml:space="preserve">        Measurable</t>
  </si>
  <si>
    <t xml:space="preserve">        Attainable</t>
  </si>
  <si>
    <t xml:space="preserve">        Relevant</t>
  </si>
  <si>
    <t xml:space="preserve">        Timely</t>
  </si>
  <si>
    <t xml:space="preserve">    Includes steps being taken to accomplish the goal</t>
  </si>
  <si>
    <r>
      <t xml:space="preserve">    Goal is compliant with all </t>
    </r>
    <r>
      <rPr>
        <sz val="11"/>
        <rFont val="Arial"/>
        <family val="2"/>
      </rPr>
      <t>Chi Phi Fraternity Risk Management
    Policies</t>
    </r>
  </si>
  <si>
    <t>Short Term Goal 2</t>
  </si>
  <si>
    <t>Short Term Goal 3</t>
  </si>
  <si>
    <t>Long Term Goal 1</t>
  </si>
  <si>
    <t>Long Term Goal 2</t>
  </si>
  <si>
    <t>Long Term Goal 3</t>
  </si>
  <si>
    <t xml:space="preserve">    Goal is compliant with all Chi Phi Fraternity Risk Management
    Policies</t>
  </si>
  <si>
    <t>Code of Conduct</t>
  </si>
  <si>
    <t>The code of conduct refers to expected behavior of all members</t>
  </si>
  <si>
    <t>The code of conduct reflects the core values of Chi Phi</t>
  </si>
  <si>
    <t>The code of conduct describes appropriate behavior for the
following:</t>
  </si>
  <si>
    <t xml:space="preserve">    New Member Education</t>
  </si>
  <si>
    <t xml:space="preserve">    Recruitment</t>
  </si>
  <si>
    <t xml:space="preserve">    Classroom</t>
  </si>
  <si>
    <t xml:space="preserve">    Social Events</t>
  </si>
  <si>
    <t xml:space="preserve">    Philanthropy and Community Service</t>
  </si>
  <si>
    <t xml:space="preserve">    Interfraternal Relations</t>
  </si>
  <si>
    <t xml:space="preserve">    National Programs</t>
  </si>
  <si>
    <t xml:space="preserve">    Social Media</t>
  </si>
  <si>
    <t>Social Media</t>
  </si>
  <si>
    <t>Website</t>
  </si>
  <si>
    <t xml:space="preserve">    Link works (i.e. website or account exists)</t>
  </si>
  <si>
    <t xml:space="preserve">    Complies with the Chi Phi Fraternity's Electronic Use Policy</t>
  </si>
  <si>
    <t xml:space="preserve">    Information is current and up-to-date</t>
  </si>
  <si>
    <t>Facebook</t>
  </si>
  <si>
    <t>Instagram</t>
  </si>
  <si>
    <t>Twitter</t>
  </si>
  <si>
    <t>Greek Advisor Letter</t>
  </si>
  <si>
    <t>Chapter Recognition</t>
  </si>
  <si>
    <t xml:space="preserve">    Chapter is recognized by the university</t>
  </si>
  <si>
    <t xml:space="preserve">    Chapter is recognized by IFC</t>
  </si>
  <si>
    <t>Risk Management</t>
  </si>
  <si>
    <t xml:space="preserve">    Chapter has had no risk management violations this term</t>
  </si>
  <si>
    <t xml:space="preserve">    Chapter is considered to be in good standing</t>
  </si>
  <si>
    <t>Academics+</t>
  </si>
  <si>
    <t xml:space="preserve">    GPA is higher than the all-Fraternity average</t>
  </si>
  <si>
    <t xml:space="preserve">    GPA is higher than the all-male average</t>
  </si>
  <si>
    <t xml:space="preserve">    GPA is higher than the all-Greek average</t>
  </si>
  <si>
    <t xml:space="preserve">    GPA is greater than or equal to 3.0/4.0</t>
  </si>
  <si>
    <t xml:space="preserve">    GPA is greater than or equal to 3.25/4.0*</t>
  </si>
  <si>
    <t xml:space="preserve">    GPA is greater than or equal to 3.5/4.0^</t>
  </si>
  <si>
    <t>Roster</t>
  </si>
  <si>
    <t>Roster of all brothers and new members includes:</t>
  </si>
  <si>
    <t xml:space="preserve">    First and Last Name</t>
  </si>
  <si>
    <t xml:space="preserve">    Class Year</t>
  </si>
  <si>
    <t xml:space="preserve">    Email Address</t>
  </si>
  <si>
    <t xml:space="preserve">    Phone Number</t>
  </si>
  <si>
    <t xml:space="preserve">    Home Address</t>
  </si>
  <si>
    <t>The following chapter officers are denoted with election dates within the last 12 months (appointment dates for colonies)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</si>
  <si>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</si>
  <si>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</si>
  <si>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</si>
  <si>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</si>
  <si>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</si>
  <si>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</si>
  <si>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</si>
  <si>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</si>
  <si>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</si>
  <si>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Campus Involvement</t>
  </si>
  <si>
    <t xml:space="preserve">    Every member is involved in at least one organization outside
    Chi Phi</t>
  </si>
  <si>
    <t xml:space="preserve">    More than 10% of the membership holds a leadership position in
    an outside organization</t>
  </si>
  <si>
    <t xml:space="preserve">    More than 15% of the membership holds a leadership position in
    an outside organization*</t>
  </si>
  <si>
    <t xml:space="preserve">    More than 20% of the membership holds a leadership position in
    an outside organization^</t>
  </si>
  <si>
    <t>Community Service Hours per Member</t>
  </si>
  <si>
    <t xml:space="preserve">    Each member completes a minimum of 5 hours</t>
  </si>
  <si>
    <t xml:space="preserve">    Each member completes a minimum of 10 hours+</t>
  </si>
  <si>
    <t xml:space="preserve">    Each member completes a minimum of 15 hours++</t>
  </si>
  <si>
    <t>Community Service Total Chapter Hours</t>
  </si>
  <si>
    <t xml:space="preserve">    Chapter averages 5 hours per man</t>
  </si>
  <si>
    <t xml:space="preserve">    Chapter averages 10 hours per man+</t>
  </si>
  <si>
    <t xml:space="preserve">    Chapter averages 15 hours per man++</t>
  </si>
  <si>
    <t>Community Service Event</t>
  </si>
  <si>
    <t>Description of the event includes:</t>
  </si>
  <si>
    <t xml:space="preserve">    Date and time</t>
  </si>
  <si>
    <t xml:space="preserve">    Location</t>
  </si>
  <si>
    <t xml:space="preserve">    Organization the work was done for</t>
  </si>
  <si>
    <t xml:space="preserve">    Details on planning of the event</t>
  </si>
  <si>
    <t xml:space="preserve">    Detailed description of the event</t>
  </si>
  <si>
    <t xml:space="preserve">    Description of the impact on the community</t>
  </si>
  <si>
    <t xml:space="preserve">    At least 50% of the membership participated</t>
  </si>
  <si>
    <t xml:space="preserve">    At least 75% of the membership participated*</t>
  </si>
  <si>
    <t xml:space="preserve">    At least 90% of the membership participated^</t>
  </si>
  <si>
    <t xml:space="preserve">    Member of the agency signs for verification</t>
  </si>
  <si>
    <t>Campus Event</t>
  </si>
  <si>
    <t xml:space="preserve">    Chapter sponsored or co-sponsored the event</t>
  </si>
  <si>
    <t xml:space="preserve">    Description of the impact on the campus</t>
  </si>
  <si>
    <t xml:space="preserve">    Alumni Advisor signs for verification</t>
  </si>
  <si>
    <t>National Programming</t>
  </si>
  <si>
    <t>Miscelaneous</t>
  </si>
  <si>
    <t>Chapter filed its 990N</t>
  </si>
  <si>
    <t>GreekLifeEDU has been completed by all members</t>
  </si>
  <si>
    <t>Chapter has a functioning alumni advisory board</t>
  </si>
  <si>
    <t>MY and EOY Reports</t>
  </si>
  <si>
    <t>All officers have been updated in Vault</t>
  </si>
  <si>
    <t>All officer contact information is correct</t>
  </si>
  <si>
    <t>Rosters have been updated to indicate graduating seniors</t>
  </si>
  <si>
    <t>Status of all members on your roster is accurate</t>
  </si>
  <si>
    <t>Name and contact info for the Faculty Advisor is correct</t>
  </si>
  <si>
    <t>Name and contact info for the Chapter Advisor is correct</t>
  </si>
  <si>
    <t>Name, title, and contact infor for the Greek Advisor is correct</t>
  </si>
  <si>
    <t>Chapter Eternal has been updated</t>
  </si>
  <si>
    <t>Ritual Equipment Inventory</t>
  </si>
  <si>
    <t>Chapter possesses the following equipment:</t>
  </si>
  <si>
    <t>Zeta signs to verify accuracy of report</t>
  </si>
  <si>
    <t>Alumni Advisor signs to verify accuracy of report</t>
  </si>
  <si>
    <t>Rituals Performed</t>
  </si>
  <si>
    <t>Chapter performed the following rituals</t>
  </si>
  <si>
    <t xml:space="preserve">    Pledging within the last 12 months</t>
  </si>
  <si>
    <t xml:space="preserve">    Initiation within the last 12 months</t>
  </si>
  <si>
    <t xml:space="preserve">    Grand lecture within the last 6 months</t>
  </si>
  <si>
    <t xml:space="preserve">    Alumni Installation within the last 12 months</t>
  </si>
  <si>
    <t xml:space="preserve">    Candle Ceremony within the last 12 months</t>
  </si>
  <si>
    <t xml:space="preserve">    Libations within the last 12 months</t>
  </si>
  <si>
    <t xml:space="preserve">    Ritual of the Union within the last 12 months</t>
  </si>
  <si>
    <t xml:space="preserve">    Star Ceremony within the last 12 months</t>
  </si>
  <si>
    <t xml:space="preserve">    Sword Ceremony within the last 12 months</t>
  </si>
  <si>
    <t xml:space="preserve">    Fasces Ceremony within the last 12 months</t>
  </si>
  <si>
    <t>Point Value</t>
  </si>
  <si>
    <t>Points Obtained</t>
  </si>
  <si>
    <t>Section</t>
  </si>
  <si>
    <t>Document</t>
  </si>
  <si>
    <t>Percentage</t>
  </si>
  <si>
    <t>Document Weighting</t>
  </si>
  <si>
    <t>Overall Score</t>
  </si>
  <si>
    <t>Recruitment</t>
  </si>
  <si>
    <t>Financial Management</t>
  </si>
  <si>
    <t>Total Membership Education</t>
  </si>
  <si>
    <t>New Member Education Program</t>
  </si>
  <si>
    <t>Ritual</t>
  </si>
  <si>
    <t>Alumni Relations</t>
  </si>
  <si>
    <t>Chapter Operations</t>
  </si>
  <si>
    <t>By-laws</t>
  </si>
  <si>
    <t>Organizational Networking</t>
  </si>
  <si>
    <t>National Staff Verification</t>
  </si>
  <si>
    <t>Miscellaneous</t>
  </si>
  <si>
    <t>Mid-Year and End-of-Year Reports</t>
  </si>
  <si>
    <t xml:space="preserve">Total </t>
  </si>
  <si>
    <t>Points Available</t>
  </si>
  <si>
    <t>Chapter Name</t>
  </si>
  <si>
    <t>Chapter ID#</t>
  </si>
  <si>
    <t>Chapter Status</t>
  </si>
  <si>
    <t>Graded As</t>
  </si>
  <si>
    <t xml:space="preserve">    Fraternity committee on which they serve</t>
  </si>
  <si>
    <t>New Member Report was submitted on time</t>
  </si>
  <si>
    <t>Initiation Report was submitted on time</t>
  </si>
  <si>
    <t>Chapter initiated at least 80% of its new member class</t>
  </si>
  <si>
    <t>Chapter has no maintenance or risk management balance due to the national fraternity</t>
  </si>
  <si>
    <t>CHAPTER CONTACT INFORMATION</t>
  </si>
  <si>
    <t>President Contact Information: Name</t>
  </si>
  <si>
    <t>President Contact Information: Phone Number</t>
  </si>
  <si>
    <t>President Contact Information: Email Address</t>
  </si>
  <si>
    <t>Lead Chapter Advisor Contact Information: Name</t>
  </si>
  <si>
    <t>Lead Chapter Advisor Contact Information: Phone Number</t>
  </si>
  <si>
    <t>Lead Chapter Advisor Contact Information: Email Address</t>
  </si>
  <si>
    <t>Campus Greek Advisor Contact Information: Name</t>
  </si>
  <si>
    <t>Campus Greek Advisor Contact Information: Phone Number</t>
  </si>
  <si>
    <t>Campus Greek Advisor Contact Information: Email Address</t>
  </si>
  <si>
    <t>Faculty Advisor Contact Information: Name</t>
  </si>
  <si>
    <t>Faculty Advisor Contact Information: Phone Number</t>
  </si>
  <si>
    <t>Faculty Advisor Contact Information: Email Address</t>
  </si>
  <si>
    <t>Does your Chapter have a house?</t>
  </si>
  <si>
    <t>Mailing address for the Chapter: Street</t>
  </si>
  <si>
    <t>Mailing address for the Chapter: City</t>
  </si>
  <si>
    <t>Mailing address for the Chapter: State</t>
  </si>
  <si>
    <t>Mailing address for the Chapter: Zip Code</t>
  </si>
  <si>
    <t>CAMPUS AND RECRUITMENT INFORMATION</t>
  </si>
  <si>
    <t>Does your campus prohibit recruitment for first semester freshman?</t>
  </si>
  <si>
    <t>Does your campus prohibit recruitment of all freshman?</t>
  </si>
  <si>
    <t>How many IFC Fraternities are on your campus?</t>
  </si>
  <si>
    <t>What is the total number of members in the Chapter (including any New Members?</t>
  </si>
  <si>
    <t>What is the campus average New Member class size?</t>
  </si>
  <si>
    <t>What is the average Chapter size of IFC Fraternities on your campus?</t>
  </si>
  <si>
    <t>How many men did your Chapter pledge during the current term?</t>
  </si>
  <si>
    <t>How many of those men did your Chapter Initiate during the current term?</t>
  </si>
  <si>
    <t>COMMUNITY ENGAGEMENT</t>
  </si>
  <si>
    <t>Please review your graded documents and feedback from our graders for specific areas of need and suggestions for improvement.</t>
  </si>
  <si>
    <t>Your Field Executive will also be working with you to develop an Action Plan on improving your three areas of weakness.</t>
  </si>
  <si>
    <t>Chapter includes one completed guest list that were used throughout the semester. Date/time/location of the event should be indicated on the guest list.</t>
  </si>
  <si>
    <t>Chapter includes two completed guest lists that were used throughout the semester. Date/time/location of the event should be indicated on the guest list.*</t>
  </si>
  <si>
    <t>Chapter includes three completed guest lists that were used throughout the semester. Date/time/location of the event should be indicated on the guest list.^</t>
  </si>
  <si>
    <t>Weakest</t>
  </si>
  <si>
    <t>Strongest</t>
  </si>
  <si>
    <t>Deductions</t>
  </si>
  <si>
    <t>Late Submission</t>
  </si>
  <si>
    <t>Improper File Naming</t>
  </si>
  <si>
    <t>Risk Management Violation</t>
  </si>
  <si>
    <t>Hazing Violation</t>
  </si>
  <si>
    <t>Documentation submitted late</t>
  </si>
  <si>
    <t>Files not properly named</t>
  </si>
  <si>
    <t>Risk Management Violation (Lose all points awarded for Social Event Policy)</t>
  </si>
  <si>
    <t>Hazing Violation (Lose all points awarded for New Member Education Program)</t>
  </si>
  <si>
    <t>Cumulative number of community service hours performed by members for the current term (Total, not per member.)</t>
  </si>
  <si>
    <t>Cumulative number of philanthropic dollars raised for the current term (Total, not per member)</t>
  </si>
  <si>
    <t>Fall</t>
  </si>
  <si>
    <t xml:space="preserve">    Officer/Chair Webinars</t>
  </si>
  <si>
    <t xml:space="preserve">        Alpha</t>
  </si>
  <si>
    <t xml:space="preserve">        Beta</t>
  </si>
  <si>
    <t xml:space="preserve">        Gamma</t>
  </si>
  <si>
    <t xml:space="preserve">        Delta</t>
  </si>
  <si>
    <t xml:space="preserve">        Epsilon</t>
  </si>
  <si>
    <t xml:space="preserve">        Zeta</t>
  </si>
  <si>
    <t xml:space="preserve">        Eta</t>
  </si>
  <si>
    <t xml:space="preserve">        Theta</t>
  </si>
  <si>
    <t xml:space="preserve">        Iota</t>
  </si>
  <si>
    <t xml:space="preserve">        Academic Chair</t>
  </si>
  <si>
    <t xml:space="preserve">        Accreditation Chair</t>
  </si>
  <si>
    <t xml:space="preserve">        Philanthropy Chair</t>
  </si>
  <si>
    <t xml:space="preserve">        Social Chair</t>
  </si>
  <si>
    <t xml:space="preserve">    College of Excellence</t>
  </si>
  <si>
    <t xml:space="preserve">        Chapter sent at least one (1) member to COE</t>
  </si>
  <si>
    <t xml:space="preserve">    Congress</t>
  </si>
  <si>
    <t xml:space="preserve">        Chapter sent one (1) delegate to the last Congress</t>
  </si>
  <si>
    <t>Spring</t>
  </si>
  <si>
    <t xml:space="preserve">    Alpha's Academy</t>
  </si>
  <si>
    <t xml:space="preserve">        Chapter president attended Alpha's Academy</t>
  </si>
  <si>
    <t xml:space="preserve">    Regional Leadership Alliance</t>
  </si>
  <si>
    <t xml:space="preserve">        At least 50% of the executive council attended RLA</t>
  </si>
  <si>
    <t xml:space="preserve">        At least 10% of the chapter membership attended RLA</t>
  </si>
  <si>
    <t xml:space="preserve">    Skull (B,G,H)</t>
  </si>
  <si>
    <t xml:space="preserve">    2 Bones (B,G,H)</t>
  </si>
  <si>
    <t xml:space="preserve">    Altar and/or Altar Cloth (All)</t>
  </si>
  <si>
    <t xml:space="preserve">    Chakett (All)</t>
  </si>
  <si>
    <t xml:space="preserve">    Monogram (A,B,H)</t>
  </si>
  <si>
    <t xml:space="preserve">    Scarlet Robe (Alpha) (B,E,F,G,H,I)</t>
  </si>
  <si>
    <t xml:space="preserve">    Blue Robes (Officers) (B,E,F,G,H,I)</t>
  </si>
  <si>
    <t xml:space="preserve">    Black Robes (Members) (B,E,F,G,H,I)</t>
  </si>
  <si>
    <t xml:space="preserve">    White Robe (Initiate) (B)</t>
  </si>
  <si>
    <t xml:space="preserve">    3 Wall Shields (B)</t>
  </si>
  <si>
    <t xml:space="preserve">    Hoodwink (B,G,H,I)</t>
  </si>
  <si>
    <t xml:space="preserve">    3 Minute Hourglass (B)</t>
  </si>
  <si>
    <t xml:space="preserve">    Feather Pen (B)</t>
  </si>
  <si>
    <t xml:space="preserve">    Large White Taper Candles (All)</t>
  </si>
  <si>
    <t xml:space="preserve">    Small White Taper Candles (A)</t>
  </si>
  <si>
    <t xml:space="preserve">    Candle Holders (All)</t>
  </si>
  <si>
    <t xml:space="preserve">    Book of the Three Declarations (B)</t>
  </si>
  <si>
    <t xml:space="preserve">    Chapter Register (B)</t>
  </si>
  <si>
    <t xml:space="preserve">    Skeleton (B) (Skull may be substituted)</t>
  </si>
  <si>
    <t xml:space="preserve">    Torches (B) (Candles may be substituted)</t>
  </si>
  <si>
    <t xml:space="preserve">    Cord or Thin Rope (B)</t>
  </si>
  <si>
    <t xml:space="preserve">    Badge (B)</t>
  </si>
  <si>
    <t xml:space="preserve">    Pledge Pin (A)</t>
  </si>
  <si>
    <t xml:space="preserve">    Ewer (Jug) (E)</t>
  </si>
  <si>
    <t xml:space="preserve">    Chalice (E,G)</t>
  </si>
  <si>
    <t xml:space="preserve">    4 Small Bowls (E)</t>
  </si>
  <si>
    <t xml:space="preserve">    2 Candelabras (3 Candles Each) (F,I)</t>
  </si>
  <si>
    <t xml:space="preserve">    Heart (H)</t>
  </si>
  <si>
    <t xml:space="preserve">    Snake (H)</t>
  </si>
  <si>
    <t xml:space="preserve">    Crucifix (G)</t>
  </si>
  <si>
    <t xml:space="preserve">    18 Pieces of Soft White Rope (G)</t>
  </si>
  <si>
    <t xml:space="preserve">    Brass Offering Plate (G)</t>
  </si>
  <si>
    <t xml:space="preserve">    Black Sheet (G)</t>
  </si>
  <si>
    <t xml:space="preserve">    White Sheet (G)</t>
  </si>
  <si>
    <t xml:space="preserve">    2 Cavalry Swords (H)</t>
  </si>
  <si>
    <t xml:space="preserve">    12 Wooden 18" Rods (I)</t>
  </si>
  <si>
    <t xml:space="preserve">    Beta Axe (I)</t>
  </si>
  <si>
    <t xml:space="preserve">    2 Pieces of Leather or Twine (I)</t>
  </si>
  <si>
    <t xml:space="preserve">        Chapter sent at least two (2) members to COE+</t>
  </si>
  <si>
    <t xml:space="preserve">        Chapter sent two (2) or more delegates to the last Congress+</t>
  </si>
  <si>
    <t xml:space="preserve">        At least 75% of the executive council attended RLA*</t>
  </si>
  <si>
    <t xml:space="preserve">        At least 15% of the chapter membership attended RLA^</t>
  </si>
  <si>
    <t xml:space="preserve">    3 Star Book (Two) (All)</t>
  </si>
  <si>
    <t xml:space="preserve">    Coffin (B)</t>
  </si>
  <si>
    <t xml:space="preserve">    Coffin Trestles (B)</t>
  </si>
  <si>
    <t xml:space="preserve">    Masks for Each Brother (or hooded robes) (B)</t>
  </si>
  <si>
    <t xml:space="preserve">    Blue Caps (F)</t>
  </si>
  <si>
    <t xml:space="preserve">    Red Cap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</si>
</sst>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sz val="11"/>
      <name val="Arial"/>
      <family val="2"/>
    </font>
    <font>
      <b/>
      <sz val="12"/>
      <color theme="1"/>
      <name val="Arial"/>
      <family val="2"/>
    </font>
    <font>
      <b/>
      <sz val="11"/>
      <color theme="1"/>
      <name val="Arial"/>
      <family val="2"/>
    </font>
    <font>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cellStyleXfs>
  <cellXfs count="68">
    <xf numFmtId="0" fontId="0" fillId="0" borderId="0" xfId="0"/>
    <xf numFmtId="0" fontId="0" fillId="0" borderId="0" xfId="0"/>
    <xf numFmtId="0" fontId="0" fillId="0" borderId="1" xfId="0" applyBorder="1" applyProtection="1">
      <protection locked="0"/>
    </xf>
    <xf numFmtId="0" fontId="0" fillId="0" borderId="0" xfId="0" applyProtection="1">
      <protection locked="0"/>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left" vertical="top" wrapText="1"/>
    </xf>
    <xf numFmtId="0" fontId="0" fillId="3" borderId="1" xfId="0" applyFill="1" applyBorder="1" applyProtection="1"/>
    <xf numFmtId="0" fontId="3" fillId="0" borderId="1" xfId="0" applyFont="1" applyFill="1" applyBorder="1" applyAlignment="1" applyProtection="1">
      <alignment horizontal="center" vertical="top" wrapText="1"/>
    </xf>
    <xf numFmtId="0" fontId="3" fillId="0" borderId="1" xfId="0" applyFont="1" applyFill="1" applyBorder="1" applyProtection="1"/>
    <xf numFmtId="0" fontId="3" fillId="3" borderId="1" xfId="0" applyFont="1" applyFill="1" applyBorder="1" applyProtection="1"/>
    <xf numFmtId="0" fontId="4" fillId="0"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0" fillId="0" borderId="0" xfId="0" applyProtection="1"/>
    <xf numFmtId="0" fontId="3" fillId="3" borderId="1" xfId="0" applyFont="1" applyFill="1" applyBorder="1" applyAlignment="1" applyProtection="1">
      <alignment horizontal="center" wrapText="1"/>
    </xf>
    <xf numFmtId="0" fontId="3" fillId="0" borderId="1" xfId="0" applyFont="1" applyBorder="1" applyAlignment="1" applyProtection="1">
      <alignment horizont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Protection="1"/>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0" fillId="0" borderId="1" xfId="0" applyFill="1" applyBorder="1" applyProtection="1">
      <protection locked="0"/>
    </xf>
    <xf numFmtId="0" fontId="3" fillId="0" borderId="1" xfId="0" applyFont="1" applyFill="1" applyBorder="1" applyAlignment="1">
      <alignment horizontal="left" vertical="top" wrapText="1"/>
    </xf>
    <xf numFmtId="0" fontId="5" fillId="0" borderId="1" xfId="0" applyFont="1" applyBorder="1" applyAlignment="1">
      <alignment wrapText="1"/>
    </xf>
    <xf numFmtId="0" fontId="3" fillId="0" borderId="0" xfId="0" applyFont="1"/>
    <xf numFmtId="0" fontId="3" fillId="0" borderId="1" xfId="0" applyFont="1" applyBorder="1" applyAlignment="1">
      <alignment wrapText="1"/>
    </xf>
    <xf numFmtId="0" fontId="6" fillId="0" borderId="1"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9" fontId="3"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xf numFmtId="9" fontId="6" fillId="0" borderId="1" xfId="1" applyFont="1" applyBorder="1" applyAlignment="1">
      <alignment horizontal="center" vertical="center" wrapText="1"/>
    </xf>
    <xf numFmtId="9" fontId="3" fillId="0" borderId="0" xfId="1" applyFont="1"/>
    <xf numFmtId="0" fontId="3" fillId="2" borderId="0" xfId="0" applyFont="1" applyFill="1" applyAlignment="1">
      <alignment horizontal="center"/>
    </xf>
    <xf numFmtId="0" fontId="0" fillId="2" borderId="0" xfId="0" applyFill="1"/>
    <xf numFmtId="0" fontId="3" fillId="0" borderId="1" xfId="0" applyFont="1" applyFill="1" applyBorder="1" applyAlignment="1" applyProtection="1">
      <alignment horizontal="center" wrapText="1"/>
      <protection locked="0"/>
    </xf>
    <xf numFmtId="0" fontId="3" fillId="0"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9" fontId="3" fillId="3" borderId="1" xfId="1" applyFont="1" applyFill="1" applyBorder="1" applyAlignment="1" applyProtection="1">
      <alignment horizontal="center" vertical="center"/>
      <protection locked="0"/>
    </xf>
    <xf numFmtId="9" fontId="3" fillId="0" borderId="1" xfId="1" applyFont="1" applyBorder="1" applyAlignment="1" applyProtection="1">
      <alignment horizontal="center" vertical="center"/>
      <protection locked="0"/>
    </xf>
    <xf numFmtId="0" fontId="3" fillId="0" borderId="1" xfId="0" applyFont="1" applyFill="1" applyBorder="1" applyAlignment="1">
      <alignment horizontal="center" vertical="center"/>
    </xf>
    <xf numFmtId="9" fontId="6" fillId="0" borderId="5" xfId="1" applyFont="1" applyBorder="1" applyAlignment="1">
      <alignment horizontal="center" wrapText="1"/>
    </xf>
    <xf numFmtId="0" fontId="6" fillId="0" borderId="0" xfId="0" applyFont="1" applyBorder="1" applyAlignment="1">
      <alignment horizontal="center" wrapText="1"/>
    </xf>
    <xf numFmtId="0" fontId="3" fillId="0" borderId="1" xfId="0" applyFont="1" applyBorder="1" applyAlignment="1">
      <alignment horizontal="center" vertical="center" wrapText="1"/>
    </xf>
    <xf numFmtId="0" fontId="0" fillId="0" borderId="0" xfId="0"/>
    <xf numFmtId="0" fontId="3" fillId="0" borderId="0" xfId="0" applyFont="1"/>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1" xfId="0" applyFont="1" applyBorder="1" applyAlignment="1" applyProtection="1">
      <alignment horizontal="center"/>
      <protection locked="0"/>
    </xf>
    <xf numFmtId="0" fontId="3" fillId="0" borderId="4" xfId="0" applyFont="1" applyFill="1" applyBorder="1" applyAlignment="1">
      <alignment horizontal="left" vertical="top" wrapText="1"/>
    </xf>
    <xf numFmtId="0" fontId="3" fillId="3" borderId="4"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4" xfId="0" applyFont="1" applyFill="1" applyBorder="1" applyAlignment="1">
      <alignment horizontal="center" vertical="center"/>
    </xf>
    <xf numFmtId="0" fontId="3" fillId="3" borderId="4" xfId="0" applyFont="1" applyFill="1" applyBorder="1" applyAlignment="1" applyProtection="1">
      <alignment horizontal="center" vertical="center"/>
      <protection locked="0"/>
    </xf>
    <xf numFmtId="0" fontId="7"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left" wrapText="1"/>
    </xf>
    <xf numFmtId="0" fontId="3" fillId="2" borderId="0" xfId="0" applyFont="1" applyFill="1" applyAlignment="1">
      <alignment horizontal="left"/>
    </xf>
    <xf numFmtId="0" fontId="3" fillId="0" borderId="1" xfId="0" applyFont="1" applyBorder="1" applyAlignment="1">
      <alignment horizontal="center" vertical="center" wrapText="1"/>
    </xf>
    <xf numFmtId="0" fontId="6" fillId="0" borderId="1" xfId="0" applyFont="1" applyBorder="1" applyAlignment="1">
      <alignment horizontal="right" vertical="center" wrapText="1"/>
    </xf>
    <xf numFmtId="9" fontId="3" fillId="0" borderId="1"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3">
    <cellStyle name="Normal" xfId="0" builtinId="0"/>
    <cellStyle name="Normal 2" xfId="2" xr:uid="{00000000-0005-0000-0000-000001000000}"/>
    <cellStyle name="Percent" xfId="1" builtinId="5"/>
  </cellStyles>
  <dxfs count="1">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475130</xdr:colOff>
      <xdr:row>2</xdr:row>
      <xdr:rowOff>53340</xdr:rowOff>
    </xdr:from>
    <xdr:to>
      <xdr:col>8</xdr:col>
      <xdr:colOff>480060</xdr:colOff>
      <xdr:row>29</xdr:row>
      <xdr:rowOff>161365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9547412" y="582258"/>
          <a:ext cx="4930" cy="4948966"/>
        </a:xfrm>
        <a:prstGeom prst="straightConnector1">
          <a:avLst/>
        </a:prstGeom>
        <a:ln w="28575">
          <a:solidFill>
            <a:sysClr val="windowText" lastClr="000000"/>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6"/>
  <sheetViews>
    <sheetView workbookViewId="0">
      <selection activeCell="F6" sqref="F6"/>
    </sheetView>
  </sheetViews>
  <sheetFormatPr defaultColWidth="8.81640625" defaultRowHeight="14.5" x14ac:dyDescent="0.35"/>
  <cols>
    <col min="1" max="2" width="32.1796875" style="37" customWidth="1"/>
    <col min="3" max="16384" width="8.81640625" style="38"/>
  </cols>
  <sheetData>
    <row r="1" spans="1:2" ht="17.5" x14ac:dyDescent="0.35">
      <c r="A1" s="58" t="str">
        <f>IF('Overall Summary'!G36&gt;=100,"Congratulations! You have been accredited.","You have not been accredited.")</f>
        <v>You have not been accredited.</v>
      </c>
      <c r="B1" s="58"/>
    </row>
    <row r="2" spans="1:2" x14ac:dyDescent="0.35">
      <c r="A2" s="59" t="str">
        <f>IF('Overall Summary'!G36&gt;=162,"You have been accredited with distinction.",IF('Overall Summary'!G36&gt;=145,"You have been accredited with honors.",""))</f>
        <v/>
      </c>
      <c r="B2" s="59"/>
    </row>
    <row r="4" spans="1:2" ht="29.5" customHeight="1" x14ac:dyDescent="0.35">
      <c r="A4" s="60" t="s">
        <v>411</v>
      </c>
      <c r="B4" s="61"/>
    </row>
    <row r="5" spans="1:2" x14ac:dyDescent="0.35">
      <c r="A5" s="59"/>
      <c r="B5" s="59"/>
    </row>
    <row r="6" spans="1:2" ht="29.5" customHeight="1" x14ac:dyDescent="0.35">
      <c r="A6" s="60" t="s">
        <v>412</v>
      </c>
      <c r="B6" s="61"/>
    </row>
  </sheetData>
  <sheetProtection password="C04D" sheet="1" objects="1" scenarios="1" selectLockedCells="1"/>
  <mergeCells count="5">
    <mergeCell ref="A1:B1"/>
    <mergeCell ref="A2:B2"/>
    <mergeCell ref="A4:B4"/>
    <mergeCell ref="A6:B6"/>
    <mergeCell ref="A5:B5"/>
  </mergeCells>
  <conditionalFormatting sqref="A1:B1">
    <cfRule type="containsText" dxfId="0" priority="1" operator="containsText" text="not">
      <formula>NOT(ISERROR(SEARCH("not",A1)))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6"/>
  <sheetViews>
    <sheetView topLeftCell="B1" zoomScale="85" zoomScaleNormal="85" zoomScalePageLayoutView="85" workbookViewId="0">
      <selection activeCell="K7" sqref="K7"/>
    </sheetView>
  </sheetViews>
  <sheetFormatPr defaultColWidth="8.81640625" defaultRowHeight="14" x14ac:dyDescent="0.3"/>
  <cols>
    <col min="1" max="1" width="26.81640625" style="34" bestFit="1" customWidth="1"/>
    <col min="2" max="2" width="38.1796875" style="34" bestFit="1" customWidth="1"/>
    <col min="3" max="7" width="13.81640625" style="25" customWidth="1"/>
    <col min="8" max="8" width="0" style="36" hidden="1" customWidth="1"/>
    <col min="9" max="9" width="13.453125" style="25" bestFit="1" customWidth="1"/>
    <col min="10" max="16384" width="8.81640625" style="25"/>
  </cols>
  <sheetData>
    <row r="1" spans="1:9" s="28" customFormat="1" ht="28" x14ac:dyDescent="0.3">
      <c r="A1" s="27" t="s">
        <v>355</v>
      </c>
      <c r="B1" s="27" t="s">
        <v>356</v>
      </c>
      <c r="C1" s="27" t="s">
        <v>373</v>
      </c>
      <c r="D1" s="27" t="s">
        <v>354</v>
      </c>
      <c r="E1" s="27" t="s">
        <v>357</v>
      </c>
      <c r="F1" s="27" t="s">
        <v>358</v>
      </c>
      <c r="G1" s="27" t="s">
        <v>359</v>
      </c>
      <c r="H1" s="45"/>
      <c r="I1" s="46"/>
    </row>
    <row r="2" spans="1:9" x14ac:dyDescent="0.3">
      <c r="A2" s="44" t="s">
        <v>360</v>
      </c>
      <c r="B2" s="29" t="s">
        <v>0</v>
      </c>
      <c r="C2" s="30">
        <v>40</v>
      </c>
      <c r="D2" s="30">
        <f>SUM('Document Grading'!D6:D13)</f>
        <v>0</v>
      </c>
      <c r="E2" s="31">
        <f t="shared" ref="E2:E31" si="0">D2/C2</f>
        <v>0</v>
      </c>
      <c r="F2" s="30">
        <v>18</v>
      </c>
      <c r="G2" s="30">
        <f t="shared" ref="G2:G31" si="1">F2*E2</f>
        <v>0</v>
      </c>
      <c r="H2" s="64">
        <f>SUM(G2:G4)/SUM(F2:F4)</f>
        <v>0</v>
      </c>
      <c r="I2" s="47" t="s">
        <v>417</v>
      </c>
    </row>
    <row r="3" spans="1:9" x14ac:dyDescent="0.3">
      <c r="A3" s="44" t="s">
        <v>267</v>
      </c>
      <c r="B3" s="29" t="s">
        <v>42</v>
      </c>
      <c r="C3" s="30">
        <v>40</v>
      </c>
      <c r="D3" s="30">
        <f>SUM('Document Grading'!D55:D84)</f>
        <v>0</v>
      </c>
      <c r="E3" s="31">
        <f t="shared" si="0"/>
        <v>0</v>
      </c>
      <c r="F3" s="30">
        <v>18</v>
      </c>
      <c r="G3" s="30">
        <f t="shared" si="1"/>
        <v>0</v>
      </c>
      <c r="H3" s="64"/>
      <c r="I3" s="62"/>
    </row>
    <row r="4" spans="1:9" x14ac:dyDescent="0.3">
      <c r="A4" s="44" t="s">
        <v>267</v>
      </c>
      <c r="B4" s="29" t="s">
        <v>74</v>
      </c>
      <c r="C4" s="30">
        <v>40</v>
      </c>
      <c r="D4" s="30">
        <f>SUM('Document Grading'!D95:D127)</f>
        <v>0</v>
      </c>
      <c r="E4" s="31">
        <f t="shared" si="0"/>
        <v>0</v>
      </c>
      <c r="F4" s="30">
        <v>8</v>
      </c>
      <c r="G4" s="30">
        <f t="shared" si="1"/>
        <v>0</v>
      </c>
      <c r="H4" s="64"/>
      <c r="I4" s="62"/>
    </row>
    <row r="5" spans="1:9" x14ac:dyDescent="0.3">
      <c r="A5" s="44" t="s">
        <v>361</v>
      </c>
      <c r="B5" s="29" t="s">
        <v>94</v>
      </c>
      <c r="C5" s="30">
        <v>19</v>
      </c>
      <c r="D5" s="30">
        <f>SUM('Document Grading'!D131:D151)</f>
        <v>0</v>
      </c>
      <c r="E5" s="31">
        <f t="shared" si="0"/>
        <v>0</v>
      </c>
      <c r="F5" s="32">
        <v>10</v>
      </c>
      <c r="G5" s="30">
        <f t="shared" si="1"/>
        <v>0</v>
      </c>
      <c r="H5" s="64">
        <f>SUM(G5:G8)/SUM(F5:F8)</f>
        <v>0</v>
      </c>
      <c r="I5" s="62"/>
    </row>
    <row r="6" spans="1:9" x14ac:dyDescent="0.3">
      <c r="A6" s="44" t="s">
        <v>362</v>
      </c>
      <c r="B6" s="29" t="s">
        <v>131</v>
      </c>
      <c r="C6" s="30">
        <v>9</v>
      </c>
      <c r="D6" s="30">
        <f>SUM('Document Grading'!D174:D182)</f>
        <v>0</v>
      </c>
      <c r="E6" s="31">
        <f t="shared" si="0"/>
        <v>0</v>
      </c>
      <c r="F6" s="30">
        <v>13</v>
      </c>
      <c r="G6" s="30">
        <f t="shared" si="1"/>
        <v>0</v>
      </c>
      <c r="H6" s="64"/>
      <c r="I6" s="62"/>
    </row>
    <row r="7" spans="1:9" x14ac:dyDescent="0.3">
      <c r="A7" s="44" t="s">
        <v>362</v>
      </c>
      <c r="B7" s="29" t="s">
        <v>363</v>
      </c>
      <c r="C7" s="30">
        <v>85</v>
      </c>
      <c r="D7" s="30">
        <f>SUM('Document Grading'!D186:D225)</f>
        <v>0</v>
      </c>
      <c r="E7" s="31">
        <f t="shared" si="0"/>
        <v>0</v>
      </c>
      <c r="F7" s="30">
        <v>13</v>
      </c>
      <c r="G7" s="30">
        <f t="shared" si="1"/>
        <v>0</v>
      </c>
      <c r="H7" s="64"/>
      <c r="I7" s="62"/>
    </row>
    <row r="8" spans="1:9" x14ac:dyDescent="0.3">
      <c r="A8" s="44" t="s">
        <v>366</v>
      </c>
      <c r="B8" s="29" t="s">
        <v>367</v>
      </c>
      <c r="C8" s="30">
        <v>10</v>
      </c>
      <c r="D8" s="30">
        <f>SUM('Document Grading'!D315:D322)</f>
        <v>0</v>
      </c>
      <c r="E8" s="31">
        <f t="shared" si="0"/>
        <v>0</v>
      </c>
      <c r="F8" s="30">
        <v>10</v>
      </c>
      <c r="G8" s="30">
        <f t="shared" si="1"/>
        <v>0</v>
      </c>
      <c r="H8" s="64"/>
      <c r="I8" s="62"/>
    </row>
    <row r="9" spans="1:9" x14ac:dyDescent="0.3">
      <c r="A9" s="44" t="s">
        <v>366</v>
      </c>
      <c r="B9" s="29" t="s">
        <v>224</v>
      </c>
      <c r="C9" s="30">
        <v>55</v>
      </c>
      <c r="D9" s="30">
        <f>SUM('Document Grading'!D326:D382)</f>
        <v>0</v>
      </c>
      <c r="E9" s="31">
        <f t="shared" si="0"/>
        <v>0</v>
      </c>
      <c r="F9" s="30">
        <v>10</v>
      </c>
      <c r="G9" s="30">
        <f t="shared" si="1"/>
        <v>0</v>
      </c>
      <c r="H9" s="64">
        <f>SUM(G9:G11)/SUM(F9:F11)</f>
        <v>0</v>
      </c>
      <c r="I9" s="62"/>
    </row>
    <row r="10" spans="1:9" x14ac:dyDescent="0.3">
      <c r="A10" s="44" t="s">
        <v>362</v>
      </c>
      <c r="B10" s="29" t="s">
        <v>170</v>
      </c>
      <c r="C10" s="30">
        <v>23</v>
      </c>
      <c r="D10" s="30">
        <f>SUM('Document Grading'!D229:D267)</f>
        <v>0</v>
      </c>
      <c r="E10" s="31">
        <f t="shared" si="0"/>
        <v>0</v>
      </c>
      <c r="F10" s="30">
        <v>6</v>
      </c>
      <c r="G10" s="30">
        <f t="shared" si="1"/>
        <v>0</v>
      </c>
      <c r="H10" s="64"/>
      <c r="I10" s="62"/>
    </row>
    <row r="11" spans="1:9" x14ac:dyDescent="0.3">
      <c r="A11" s="44" t="s">
        <v>364</v>
      </c>
      <c r="B11" s="29" t="s">
        <v>341</v>
      </c>
      <c r="C11" s="30">
        <v>26</v>
      </c>
      <c r="D11" s="30">
        <f>SUM('Document Grading'!D607:D619)</f>
        <v>0</v>
      </c>
      <c r="E11" s="31">
        <f t="shared" si="0"/>
        <v>0</v>
      </c>
      <c r="F11" s="30">
        <v>4</v>
      </c>
      <c r="G11" s="30">
        <f t="shared" si="1"/>
        <v>0</v>
      </c>
      <c r="H11" s="64"/>
      <c r="I11" s="62"/>
    </row>
    <row r="12" spans="1:9" x14ac:dyDescent="0.3">
      <c r="A12" s="44" t="s">
        <v>365</v>
      </c>
      <c r="B12" s="29" t="s">
        <v>199</v>
      </c>
      <c r="C12" s="30">
        <v>13</v>
      </c>
      <c r="D12" s="30">
        <f>SUM('Document Grading'!D294:D300)</f>
        <v>0</v>
      </c>
      <c r="E12" s="31">
        <f t="shared" si="0"/>
        <v>0</v>
      </c>
      <c r="F12" s="30">
        <v>2</v>
      </c>
      <c r="G12" s="30">
        <f t="shared" si="1"/>
        <v>0</v>
      </c>
      <c r="H12" s="64">
        <f>SUM(G12:G14)/SUM(F12:F14)</f>
        <v>0</v>
      </c>
      <c r="I12" s="62"/>
    </row>
    <row r="13" spans="1:9" x14ac:dyDescent="0.3">
      <c r="A13" s="44" t="s">
        <v>368</v>
      </c>
      <c r="B13" s="29" t="s">
        <v>307</v>
      </c>
      <c r="C13" s="30">
        <v>14</v>
      </c>
      <c r="D13" s="30">
        <f>SUM('Document Grading'!D468:D479)</f>
        <v>0</v>
      </c>
      <c r="E13" s="31">
        <f t="shared" si="0"/>
        <v>0</v>
      </c>
      <c r="F13" s="30">
        <v>5</v>
      </c>
      <c r="G13" s="30">
        <f t="shared" si="1"/>
        <v>0</v>
      </c>
      <c r="H13" s="64"/>
      <c r="I13" s="62"/>
    </row>
    <row r="14" spans="1:9" x14ac:dyDescent="0.3">
      <c r="A14" s="44" t="s">
        <v>368</v>
      </c>
      <c r="B14" s="29" t="s">
        <v>319</v>
      </c>
      <c r="C14" s="30">
        <v>14</v>
      </c>
      <c r="D14" s="30">
        <f>SUM('Document Grading'!D483:D494)</f>
        <v>0</v>
      </c>
      <c r="E14" s="31">
        <f t="shared" si="0"/>
        <v>0</v>
      </c>
      <c r="F14" s="30">
        <v>5</v>
      </c>
      <c r="G14" s="30">
        <f t="shared" si="1"/>
        <v>0</v>
      </c>
      <c r="H14" s="64"/>
      <c r="I14" s="62"/>
    </row>
    <row r="15" spans="1:9" x14ac:dyDescent="0.3">
      <c r="A15" s="44" t="s">
        <v>369</v>
      </c>
      <c r="B15" s="29" t="s">
        <v>370</v>
      </c>
      <c r="C15" s="30">
        <v>9</v>
      </c>
      <c r="D15" s="30">
        <f>SUM('Document Grading'!D530:D536)</f>
        <v>0</v>
      </c>
      <c r="E15" s="31">
        <f t="shared" si="0"/>
        <v>0</v>
      </c>
      <c r="F15" s="30">
        <v>5</v>
      </c>
      <c r="G15" s="30">
        <f t="shared" si="1"/>
        <v>0</v>
      </c>
      <c r="H15" s="64">
        <f>SUM(G15:G16)/SUM(F15:F16)</f>
        <v>0</v>
      </c>
      <c r="I15" s="62"/>
    </row>
    <row r="16" spans="1:9" x14ac:dyDescent="0.3">
      <c r="A16" s="44" t="s">
        <v>267</v>
      </c>
      <c r="B16" s="29" t="s">
        <v>62</v>
      </c>
      <c r="C16" s="30">
        <v>4</v>
      </c>
      <c r="D16" s="30">
        <f>SUM('Document Grading'!D88:D91)</f>
        <v>0</v>
      </c>
      <c r="E16" s="31">
        <f t="shared" si="0"/>
        <v>0</v>
      </c>
      <c r="F16" s="30">
        <v>4</v>
      </c>
      <c r="G16" s="30">
        <f t="shared" si="1"/>
        <v>0</v>
      </c>
      <c r="H16" s="64"/>
      <c r="I16" s="62"/>
    </row>
    <row r="17" spans="1:9" x14ac:dyDescent="0.3">
      <c r="A17" s="44" t="s">
        <v>366</v>
      </c>
      <c r="B17" s="29" t="s">
        <v>263</v>
      </c>
      <c r="C17" s="30">
        <v>12</v>
      </c>
      <c r="D17" s="30">
        <f>SUM('Document Grading'!D419:D431)</f>
        <v>0</v>
      </c>
      <c r="E17" s="31">
        <f t="shared" si="0"/>
        <v>0</v>
      </c>
      <c r="F17" s="30">
        <v>4</v>
      </c>
      <c r="G17" s="30">
        <f t="shared" si="1"/>
        <v>0</v>
      </c>
      <c r="H17" s="64">
        <f>SUM(G17:G20)/SUM(F17:F20)</f>
        <v>0</v>
      </c>
      <c r="I17" s="62"/>
    </row>
    <row r="18" spans="1:9" x14ac:dyDescent="0.3">
      <c r="A18" s="44" t="s">
        <v>368</v>
      </c>
      <c r="B18" s="29" t="s">
        <v>277</v>
      </c>
      <c r="C18" s="30">
        <v>26</v>
      </c>
      <c r="D18" s="30">
        <f>SUM('Document Grading'!D435:D464)</f>
        <v>0</v>
      </c>
      <c r="E18" s="31">
        <f t="shared" si="0"/>
        <v>0</v>
      </c>
      <c r="F18" s="30">
        <v>4</v>
      </c>
      <c r="G18" s="30">
        <f t="shared" si="1"/>
        <v>0</v>
      </c>
      <c r="H18" s="64"/>
      <c r="I18" s="62"/>
    </row>
    <row r="19" spans="1:9" x14ac:dyDescent="0.3">
      <c r="A19" s="44" t="s">
        <v>369</v>
      </c>
      <c r="B19" s="29" t="s">
        <v>323</v>
      </c>
      <c r="C19" s="30">
        <v>30</v>
      </c>
      <c r="D19" s="30">
        <f>SUM('Document Grading'!D498:D526)</f>
        <v>0</v>
      </c>
      <c r="E19" s="31">
        <f t="shared" si="0"/>
        <v>0</v>
      </c>
      <c r="F19" s="30">
        <v>4</v>
      </c>
      <c r="G19" s="30">
        <f t="shared" si="1"/>
        <v>0</v>
      </c>
      <c r="H19" s="64"/>
      <c r="I19" s="62"/>
    </row>
    <row r="20" spans="1:9" x14ac:dyDescent="0.3">
      <c r="A20" s="44" t="s">
        <v>360</v>
      </c>
      <c r="B20" s="29" t="s">
        <v>10</v>
      </c>
      <c r="C20" s="30">
        <v>12</v>
      </c>
      <c r="D20" s="30">
        <f>SUM('Document Grading'!D17:D20)</f>
        <v>0</v>
      </c>
      <c r="E20" s="31">
        <f t="shared" si="0"/>
        <v>0</v>
      </c>
      <c r="F20" s="30">
        <v>6</v>
      </c>
      <c r="G20" s="30">
        <f t="shared" si="1"/>
        <v>0</v>
      </c>
      <c r="H20" s="64"/>
      <c r="I20" s="62"/>
    </row>
    <row r="21" spans="1:9" x14ac:dyDescent="0.3">
      <c r="A21" s="44" t="s">
        <v>360</v>
      </c>
      <c r="B21" s="29" t="s">
        <v>15</v>
      </c>
      <c r="C21" s="30">
        <v>20</v>
      </c>
      <c r="D21" s="30">
        <f>SUM('Document Grading'!D24:D36)</f>
        <v>0</v>
      </c>
      <c r="E21" s="31">
        <f t="shared" si="0"/>
        <v>0</v>
      </c>
      <c r="F21" s="30">
        <v>3</v>
      </c>
      <c r="G21" s="30">
        <f t="shared" si="1"/>
        <v>0</v>
      </c>
      <c r="H21" s="64">
        <f>SUM(G21:G25)/SUM(F21:F25)</f>
        <v>0</v>
      </c>
      <c r="I21" s="62"/>
    </row>
    <row r="22" spans="1:9" x14ac:dyDescent="0.3">
      <c r="A22" s="44" t="s">
        <v>267</v>
      </c>
      <c r="B22" s="29" t="s">
        <v>29</v>
      </c>
      <c r="C22" s="30">
        <v>23</v>
      </c>
      <c r="D22" s="30">
        <f>SUM('Document Grading'!D40:D51)</f>
        <v>0</v>
      </c>
      <c r="E22" s="31">
        <f t="shared" si="0"/>
        <v>0</v>
      </c>
      <c r="F22" s="30">
        <v>3</v>
      </c>
      <c r="G22" s="30">
        <f t="shared" si="1"/>
        <v>0</v>
      </c>
      <c r="H22" s="64"/>
      <c r="I22" s="62"/>
    </row>
    <row r="23" spans="1:9" x14ac:dyDescent="0.3">
      <c r="A23" s="44" t="s">
        <v>361</v>
      </c>
      <c r="B23" s="29" t="s">
        <v>116</v>
      </c>
      <c r="C23" s="30">
        <v>4</v>
      </c>
      <c r="D23" s="30">
        <f>SUM('Document Grading'!D155:D157)</f>
        <v>0</v>
      </c>
      <c r="E23" s="31">
        <f t="shared" si="0"/>
        <v>0</v>
      </c>
      <c r="F23" s="32">
        <v>3</v>
      </c>
      <c r="G23" s="30">
        <f t="shared" si="1"/>
        <v>0</v>
      </c>
      <c r="H23" s="64"/>
      <c r="I23" s="62"/>
    </row>
    <row r="24" spans="1:9" x14ac:dyDescent="0.3">
      <c r="A24" s="44" t="s">
        <v>364</v>
      </c>
      <c r="B24" s="29" t="s">
        <v>337</v>
      </c>
      <c r="C24" s="30">
        <v>0</v>
      </c>
      <c r="D24" s="30">
        <f>SUM('Document Grading'!D557:D603)</f>
        <v>0</v>
      </c>
      <c r="E24" s="31">
        <v>1</v>
      </c>
      <c r="F24" s="30">
        <v>0</v>
      </c>
      <c r="G24" s="30">
        <f t="shared" si="1"/>
        <v>0</v>
      </c>
      <c r="H24" s="64"/>
      <c r="I24" s="62"/>
    </row>
    <row r="25" spans="1:9" x14ac:dyDescent="0.3">
      <c r="A25" s="44" t="s">
        <v>365</v>
      </c>
      <c r="B25" s="29" t="s">
        <v>186</v>
      </c>
      <c r="C25" s="30">
        <v>9</v>
      </c>
      <c r="D25" s="30">
        <f>SUM('Document Grading'!D271:D282)</f>
        <v>0</v>
      </c>
      <c r="E25" s="31">
        <f t="shared" si="0"/>
        <v>0</v>
      </c>
      <c r="F25" s="30">
        <v>3</v>
      </c>
      <c r="G25" s="30">
        <f t="shared" si="1"/>
        <v>0</v>
      </c>
      <c r="H25" s="64"/>
      <c r="I25" s="62"/>
    </row>
    <row r="26" spans="1:9" x14ac:dyDescent="0.3">
      <c r="A26" s="44" t="s">
        <v>365</v>
      </c>
      <c r="B26" s="29" t="s">
        <v>193</v>
      </c>
      <c r="C26" s="30">
        <v>0</v>
      </c>
      <c r="D26" s="30">
        <f>SUM('Document Grading'!D286:D290)</f>
        <v>0</v>
      </c>
      <c r="E26" s="31">
        <v>1</v>
      </c>
      <c r="F26" s="30">
        <v>0</v>
      </c>
      <c r="G26" s="30">
        <f t="shared" si="1"/>
        <v>0</v>
      </c>
      <c r="H26" s="64">
        <f>SUM(G26:G28)/SUM(F26:F28)</f>
        <v>0</v>
      </c>
      <c r="I26" s="62"/>
    </row>
    <row r="27" spans="1:9" x14ac:dyDescent="0.3">
      <c r="A27" s="44" t="s">
        <v>365</v>
      </c>
      <c r="B27" s="29" t="s">
        <v>207</v>
      </c>
      <c r="C27" s="30">
        <v>0</v>
      </c>
      <c r="D27" s="30">
        <f>SUM('Document Grading'!D304:D311)</f>
        <v>0</v>
      </c>
      <c r="E27" s="31">
        <v>1</v>
      </c>
      <c r="F27" s="30">
        <v>0</v>
      </c>
      <c r="G27" s="30">
        <f t="shared" si="1"/>
        <v>0</v>
      </c>
      <c r="H27" s="64"/>
      <c r="I27" s="62"/>
    </row>
    <row r="28" spans="1:9" x14ac:dyDescent="0.3">
      <c r="A28" s="44" t="s">
        <v>366</v>
      </c>
      <c r="B28" s="29" t="s">
        <v>243</v>
      </c>
      <c r="C28" s="30">
        <v>10</v>
      </c>
      <c r="D28" s="30">
        <f>SUM('Document Grading'!D386:D396)</f>
        <v>0</v>
      </c>
      <c r="E28" s="31">
        <f t="shared" si="0"/>
        <v>0</v>
      </c>
      <c r="F28" s="30">
        <v>3</v>
      </c>
      <c r="G28" s="30">
        <f t="shared" si="1"/>
        <v>0</v>
      </c>
      <c r="H28" s="64"/>
      <c r="I28" s="62"/>
    </row>
    <row r="29" spans="1:9" x14ac:dyDescent="0.3">
      <c r="A29" s="44" t="s">
        <v>361</v>
      </c>
      <c r="B29" s="29" t="s">
        <v>120</v>
      </c>
      <c r="C29" s="30">
        <v>6</v>
      </c>
      <c r="D29" s="30">
        <f>SUM('Document Grading'!D161:D170)</f>
        <v>0</v>
      </c>
      <c r="E29" s="31">
        <f t="shared" si="0"/>
        <v>0</v>
      </c>
      <c r="F29" s="30">
        <v>2</v>
      </c>
      <c r="G29" s="30">
        <f t="shared" si="1"/>
        <v>0</v>
      </c>
      <c r="H29" s="64">
        <f>SUM(G29:G35)/SUM(F29:F35)</f>
        <v>0</v>
      </c>
      <c r="I29" s="62"/>
    </row>
    <row r="30" spans="1:9" x14ac:dyDescent="0.3">
      <c r="A30" s="44" t="s">
        <v>366</v>
      </c>
      <c r="B30" s="29" t="s">
        <v>255</v>
      </c>
      <c r="C30" s="30">
        <v>12</v>
      </c>
      <c r="D30" s="30">
        <f>SUM('Document Grading'!D400:D415)</f>
        <v>0</v>
      </c>
      <c r="E30" s="31">
        <f t="shared" si="0"/>
        <v>0</v>
      </c>
      <c r="F30" s="30">
        <v>2</v>
      </c>
      <c r="G30" s="30">
        <f t="shared" si="1"/>
        <v>0</v>
      </c>
      <c r="H30" s="64"/>
      <c r="I30" s="62"/>
    </row>
    <row r="31" spans="1:9" x14ac:dyDescent="0.3">
      <c r="A31" s="44" t="s">
        <v>369</v>
      </c>
      <c r="B31" s="29" t="s">
        <v>371</v>
      </c>
      <c r="C31" s="30">
        <v>8</v>
      </c>
      <c r="D31" s="30">
        <f>SUM('Document Grading'!D540:D547)</f>
        <v>0</v>
      </c>
      <c r="E31" s="31">
        <f t="shared" si="0"/>
        <v>0</v>
      </c>
      <c r="F31" s="30">
        <v>2</v>
      </c>
      <c r="G31" s="30">
        <f t="shared" si="1"/>
        <v>0</v>
      </c>
      <c r="H31" s="64"/>
      <c r="I31" s="47" t="s">
        <v>416</v>
      </c>
    </row>
    <row r="32" spans="1:9" x14ac:dyDescent="0.3">
      <c r="A32" s="65" t="s">
        <v>418</v>
      </c>
      <c r="B32" s="50" t="s">
        <v>419</v>
      </c>
      <c r="C32" s="30">
        <v>-1</v>
      </c>
      <c r="D32" s="30">
        <f>'Document Grading'!D551</f>
        <v>0</v>
      </c>
      <c r="E32" s="31">
        <f>D32/C32</f>
        <v>0</v>
      </c>
      <c r="F32" s="30">
        <v>-5</v>
      </c>
      <c r="G32" s="30">
        <f>F32*E32</f>
        <v>0</v>
      </c>
      <c r="H32" s="64"/>
      <c r="I32" s="49"/>
    </row>
    <row r="33" spans="1:9" x14ac:dyDescent="0.3">
      <c r="A33" s="66"/>
      <c r="B33" s="50" t="s">
        <v>420</v>
      </c>
      <c r="C33" s="30">
        <v>-1</v>
      </c>
      <c r="D33" s="30">
        <f>'Document Grading'!D552</f>
        <v>0</v>
      </c>
      <c r="E33" s="31">
        <f t="shared" ref="E33:E35" si="2">D33/C33</f>
        <v>0</v>
      </c>
      <c r="F33" s="30">
        <v>-5</v>
      </c>
      <c r="G33" s="30">
        <f t="shared" ref="G33:G35" si="3">F33*E33</f>
        <v>0</v>
      </c>
      <c r="H33" s="64"/>
      <c r="I33" s="49"/>
    </row>
    <row r="34" spans="1:9" x14ac:dyDescent="0.3">
      <c r="A34" s="66"/>
      <c r="B34" s="50" t="s">
        <v>421</v>
      </c>
      <c r="C34" s="30">
        <v>-1</v>
      </c>
      <c r="D34" s="30">
        <f>'Document Grading'!D553</f>
        <v>0</v>
      </c>
      <c r="E34" s="31">
        <f t="shared" si="2"/>
        <v>0</v>
      </c>
      <c r="F34" s="30">
        <f>-G3</f>
        <v>0</v>
      </c>
      <c r="G34" s="30">
        <f t="shared" si="3"/>
        <v>0</v>
      </c>
      <c r="H34" s="64"/>
      <c r="I34" s="49"/>
    </row>
    <row r="35" spans="1:9" x14ac:dyDescent="0.3">
      <c r="A35" s="67"/>
      <c r="B35" s="50" t="s">
        <v>422</v>
      </c>
      <c r="C35" s="30">
        <v>-1</v>
      </c>
      <c r="D35" s="30">
        <f>'Document Grading'!D554</f>
        <v>0</v>
      </c>
      <c r="E35" s="31">
        <f t="shared" si="2"/>
        <v>0</v>
      </c>
      <c r="F35" s="30">
        <f>-G7</f>
        <v>0</v>
      </c>
      <c r="G35" s="30">
        <f t="shared" si="3"/>
        <v>0</v>
      </c>
      <c r="H35" s="64"/>
      <c r="I35" s="49"/>
    </row>
    <row r="36" spans="1:9" x14ac:dyDescent="0.3">
      <c r="A36" s="63" t="s">
        <v>372</v>
      </c>
      <c r="B36" s="63"/>
      <c r="C36" s="63"/>
      <c r="D36" s="63"/>
      <c r="E36" s="63"/>
      <c r="F36" s="33">
        <f>SUM(F2:F31)</f>
        <v>170</v>
      </c>
      <c r="G36" s="33">
        <f>SUM(G2:G35)</f>
        <v>0</v>
      </c>
      <c r="H36" s="35"/>
    </row>
  </sheetData>
  <sheetProtection password="C04D" sheet="1" objects="1" scenarios="1" selectLockedCells="1" selectUnlockedCells="1"/>
  <sortState xmlns:xlrd2="http://schemas.microsoft.com/office/spreadsheetml/2017/richdata2" ref="A2:G31">
    <sortCondition ref="G2:G31"/>
    <sortCondition descending="1" ref="F2:F31"/>
  </sortState>
  <mergeCells count="12">
    <mergeCell ref="I3:I30"/>
    <mergeCell ref="A36:E36"/>
    <mergeCell ref="H17:H20"/>
    <mergeCell ref="H21:H25"/>
    <mergeCell ref="H26:H28"/>
    <mergeCell ref="H29:H35"/>
    <mergeCell ref="H2:H4"/>
    <mergeCell ref="H5:H8"/>
    <mergeCell ref="H9:H11"/>
    <mergeCell ref="H12:H14"/>
    <mergeCell ref="H15:H16"/>
    <mergeCell ref="A32:A35"/>
  </mergeCells>
  <conditionalFormatting sqref="E2:E31">
    <cfRule type="iconSet" priority="2">
      <iconSet iconSet="3Symbols">
        <cfvo type="percent" val="0"/>
        <cfvo type="num" val="0.5"/>
        <cfvo type="num" val="0.7"/>
      </iconSet>
    </cfRule>
  </conditionalFormatting>
  <pageMargins left="0.7" right="0.7" top="0.75" bottom="0.75" header="0.3" footer="0.3"/>
  <ignoredErrors>
    <ignoredError sqref="F36"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621"/>
  <sheetViews>
    <sheetView zoomScale="70" zoomScaleNormal="70" zoomScalePageLayoutView="70" workbookViewId="0">
      <pane xSplit="1" ySplit="4" topLeftCell="B5" activePane="bottomRight" state="frozen"/>
      <selection pane="topRight" activeCell="B1" sqref="B1"/>
      <selection pane="bottomLeft" activeCell="A5" sqref="A5"/>
      <selection pane="bottomRight" activeCell="B6" sqref="B6"/>
    </sheetView>
  </sheetViews>
  <sheetFormatPr defaultColWidth="8.81640625" defaultRowHeight="14.5" x14ac:dyDescent="0.35"/>
  <cols>
    <col min="1" max="1" width="64.81640625" style="13" customWidth="1"/>
    <col min="2" max="2" width="64.81640625" style="3" customWidth="1"/>
    <col min="3" max="3" width="11.1796875" style="19" bestFit="1" customWidth="1"/>
    <col min="4" max="4" width="15.36328125" style="21" bestFit="1" customWidth="1"/>
    <col min="5" max="5" width="20.36328125" style="41" customWidth="1"/>
  </cols>
  <sheetData>
    <row r="1" spans="1:5" ht="14.5" customHeight="1" x14ac:dyDescent="0.35">
      <c r="A1" s="4" t="s">
        <v>374</v>
      </c>
      <c r="B1" s="2"/>
      <c r="C1" s="14"/>
      <c r="D1" s="14"/>
      <c r="E1" s="39"/>
    </row>
    <row r="2" spans="1:5" x14ac:dyDescent="0.35">
      <c r="A2" s="4" t="s">
        <v>377</v>
      </c>
      <c r="B2" s="2"/>
      <c r="C2" s="14"/>
      <c r="D2" s="14"/>
      <c r="E2" s="39"/>
    </row>
    <row r="3" spans="1:5" x14ac:dyDescent="0.35">
      <c r="A3" s="4" t="s">
        <v>375</v>
      </c>
      <c r="B3" s="2"/>
      <c r="C3" s="14"/>
      <c r="D3" s="14"/>
      <c r="E3" s="39"/>
    </row>
    <row r="4" spans="1:5" x14ac:dyDescent="0.35">
      <c r="A4" s="5" t="s">
        <v>376</v>
      </c>
      <c r="B4" s="2"/>
      <c r="C4" s="15" t="s">
        <v>353</v>
      </c>
      <c r="D4" s="15" t="s">
        <v>354</v>
      </c>
      <c r="E4" s="40"/>
    </row>
    <row r="5" spans="1:5" x14ac:dyDescent="0.35">
      <c r="A5" s="4" t="s">
        <v>0</v>
      </c>
      <c r="B5" s="2"/>
      <c r="C5" s="10"/>
      <c r="D5" s="17"/>
      <c r="E5" s="42"/>
    </row>
    <row r="6" spans="1:5" ht="42" x14ac:dyDescent="0.35">
      <c r="A6" s="6" t="s">
        <v>1</v>
      </c>
      <c r="B6" s="2"/>
      <c r="C6" s="16">
        <v>5</v>
      </c>
      <c r="D6" s="20">
        <f>IF(B6="Yes",C6,0)</f>
        <v>0</v>
      </c>
      <c r="E6" s="43"/>
    </row>
    <row r="7" spans="1:5" ht="28" x14ac:dyDescent="0.35">
      <c r="A7" s="6" t="s">
        <v>2</v>
      </c>
      <c r="B7" s="2"/>
      <c r="C7" s="16">
        <v>5</v>
      </c>
      <c r="D7" s="20">
        <f t="shared" ref="D7:D13" si="0">IF(B7="Yes",C7,0)</f>
        <v>0</v>
      </c>
      <c r="E7" s="43"/>
    </row>
    <row r="8" spans="1:5" ht="28" x14ac:dyDescent="0.35">
      <c r="A8" s="6" t="s">
        <v>3</v>
      </c>
      <c r="B8" s="2"/>
      <c r="C8" s="16">
        <v>5</v>
      </c>
      <c r="D8" s="20">
        <f t="shared" si="0"/>
        <v>0</v>
      </c>
      <c r="E8" s="43"/>
    </row>
    <row r="9" spans="1:5" ht="28" x14ac:dyDescent="0.35">
      <c r="A9" s="6" t="s">
        <v>4</v>
      </c>
      <c r="B9" s="2"/>
      <c r="C9" s="16">
        <v>5</v>
      </c>
      <c r="D9" s="20">
        <f t="shared" si="0"/>
        <v>0</v>
      </c>
      <c r="E9" s="43"/>
    </row>
    <row r="10" spans="1:5" ht="28" x14ac:dyDescent="0.35">
      <c r="A10" s="6" t="s">
        <v>5</v>
      </c>
      <c r="B10" s="2"/>
      <c r="C10" s="16">
        <v>5</v>
      </c>
      <c r="D10" s="20">
        <f t="shared" si="0"/>
        <v>0</v>
      </c>
      <c r="E10" s="43"/>
    </row>
    <row r="11" spans="1:5" ht="42" x14ac:dyDescent="0.35">
      <c r="A11" s="6" t="s">
        <v>6</v>
      </c>
      <c r="B11" s="2"/>
      <c r="C11" s="16">
        <v>5</v>
      </c>
      <c r="D11" s="20">
        <f t="shared" si="0"/>
        <v>0</v>
      </c>
      <c r="E11" s="43"/>
    </row>
    <row r="12" spans="1:5" ht="28" x14ac:dyDescent="0.35">
      <c r="A12" s="6" t="s">
        <v>7</v>
      </c>
      <c r="B12" s="2"/>
      <c r="C12" s="16">
        <v>5</v>
      </c>
      <c r="D12" s="20">
        <f t="shared" si="0"/>
        <v>0</v>
      </c>
      <c r="E12" s="43"/>
    </row>
    <row r="13" spans="1:5" ht="56" x14ac:dyDescent="0.35">
      <c r="A13" s="6" t="s">
        <v>8</v>
      </c>
      <c r="B13" s="2"/>
      <c r="C13" s="16">
        <v>5</v>
      </c>
      <c r="D13" s="20">
        <f t="shared" si="0"/>
        <v>0</v>
      </c>
      <c r="E13" s="43"/>
    </row>
    <row r="14" spans="1:5" x14ac:dyDescent="0.35">
      <c r="A14" s="6" t="s">
        <v>9</v>
      </c>
      <c r="B14" s="2"/>
      <c r="C14" s="10"/>
      <c r="D14" s="17"/>
      <c r="E14" s="42"/>
    </row>
    <row r="15" spans="1:5" x14ac:dyDescent="0.35">
      <c r="A15" s="7"/>
      <c r="B15" s="2"/>
      <c r="C15" s="10"/>
      <c r="D15" s="17"/>
      <c r="E15" s="42"/>
    </row>
    <row r="16" spans="1:5" x14ac:dyDescent="0.35">
      <c r="A16" s="8" t="s">
        <v>10</v>
      </c>
      <c r="B16" s="2"/>
      <c r="C16" s="10"/>
      <c r="D16" s="17"/>
      <c r="E16" s="42"/>
    </row>
    <row r="17" spans="1:5" ht="28" x14ac:dyDescent="0.35">
      <c r="A17" s="6" t="s">
        <v>11</v>
      </c>
      <c r="B17" s="2"/>
      <c r="C17" s="16">
        <v>3</v>
      </c>
      <c r="D17" s="20">
        <f>IF(B17="Yes",C17,0)</f>
        <v>0</v>
      </c>
      <c r="E17" s="43"/>
    </row>
    <row r="18" spans="1:5" ht="28" x14ac:dyDescent="0.35">
      <c r="A18" s="6" t="s">
        <v>12</v>
      </c>
      <c r="B18" s="2"/>
      <c r="C18" s="16">
        <v>3</v>
      </c>
      <c r="D18" s="20">
        <f t="shared" ref="D18:D20" si="1">IF(B18="Yes",C18,0)</f>
        <v>0</v>
      </c>
      <c r="E18" s="43"/>
    </row>
    <row r="19" spans="1:5" ht="28" x14ac:dyDescent="0.35">
      <c r="A19" s="6" t="s">
        <v>13</v>
      </c>
      <c r="B19" s="2"/>
      <c r="C19" s="16">
        <v>3</v>
      </c>
      <c r="D19" s="20">
        <f t="shared" si="1"/>
        <v>0</v>
      </c>
      <c r="E19" s="43"/>
    </row>
    <row r="20" spans="1:5" x14ac:dyDescent="0.35">
      <c r="A20" s="6" t="s">
        <v>14</v>
      </c>
      <c r="B20" s="2"/>
      <c r="C20" s="16">
        <v>3</v>
      </c>
      <c r="D20" s="20">
        <f t="shared" si="1"/>
        <v>0</v>
      </c>
      <c r="E20" s="43"/>
    </row>
    <row r="21" spans="1:5" x14ac:dyDescent="0.35">
      <c r="A21" s="6" t="s">
        <v>9</v>
      </c>
      <c r="B21" s="2"/>
      <c r="C21" s="10"/>
      <c r="D21" s="17"/>
      <c r="E21" s="42"/>
    </row>
    <row r="22" spans="1:5" x14ac:dyDescent="0.35">
      <c r="A22" s="7"/>
      <c r="B22" s="2"/>
      <c r="C22" s="10"/>
      <c r="D22" s="17"/>
      <c r="E22" s="42"/>
    </row>
    <row r="23" spans="1:5" x14ac:dyDescent="0.35">
      <c r="A23" s="8" t="s">
        <v>15</v>
      </c>
      <c r="B23" s="2"/>
      <c r="C23" s="10"/>
      <c r="D23" s="17"/>
      <c r="E23" s="42"/>
    </row>
    <row r="24" spans="1:5" x14ac:dyDescent="0.35">
      <c r="A24" s="6" t="s">
        <v>16</v>
      </c>
      <c r="B24" s="2"/>
      <c r="C24" s="17"/>
      <c r="D24" s="17"/>
      <c r="E24" s="42"/>
    </row>
    <row r="25" spans="1:5" x14ac:dyDescent="0.35">
      <c r="A25" s="6" t="s">
        <v>17</v>
      </c>
      <c r="B25" s="2"/>
      <c r="C25" s="16">
        <v>1</v>
      </c>
      <c r="D25" s="20">
        <f t="shared" ref="D25:D36" si="2">IF(B25="Yes",C25,0)</f>
        <v>0</v>
      </c>
      <c r="E25" s="43"/>
    </row>
    <row r="26" spans="1:5" x14ac:dyDescent="0.35">
      <c r="A26" s="6" t="s">
        <v>18</v>
      </c>
      <c r="B26" s="2"/>
      <c r="C26" s="16">
        <v>1</v>
      </c>
      <c r="D26" s="20">
        <f t="shared" si="2"/>
        <v>0</v>
      </c>
      <c r="E26" s="43"/>
    </row>
    <row r="27" spans="1:5" x14ac:dyDescent="0.35">
      <c r="A27" s="6" t="s">
        <v>19</v>
      </c>
      <c r="B27" s="2"/>
      <c r="C27" s="16">
        <v>1</v>
      </c>
      <c r="D27" s="20">
        <f t="shared" si="2"/>
        <v>0</v>
      </c>
      <c r="E27" s="43"/>
    </row>
    <row r="28" spans="1:5" ht="28" x14ac:dyDescent="0.35">
      <c r="A28" s="6" t="s">
        <v>20</v>
      </c>
      <c r="B28" s="2"/>
      <c r="C28" s="16">
        <v>1</v>
      </c>
      <c r="D28" s="20">
        <f t="shared" si="2"/>
        <v>0</v>
      </c>
      <c r="E28" s="43"/>
    </row>
    <row r="29" spans="1:5" ht="28" x14ac:dyDescent="0.35">
      <c r="A29" s="6" t="s">
        <v>21</v>
      </c>
      <c r="B29" s="2"/>
      <c r="C29" s="16">
        <v>3</v>
      </c>
      <c r="D29" s="20">
        <f t="shared" si="2"/>
        <v>0</v>
      </c>
      <c r="E29" s="43"/>
    </row>
    <row r="30" spans="1:5" ht="28" x14ac:dyDescent="0.35">
      <c r="A30" s="6" t="s">
        <v>22</v>
      </c>
      <c r="B30" s="2"/>
      <c r="C30" s="17"/>
      <c r="D30" s="17"/>
      <c r="E30" s="42"/>
    </row>
    <row r="31" spans="1:5" x14ac:dyDescent="0.35">
      <c r="A31" s="6" t="s">
        <v>23</v>
      </c>
      <c r="B31" s="2"/>
      <c r="C31" s="16">
        <v>1</v>
      </c>
      <c r="D31" s="20">
        <f t="shared" si="2"/>
        <v>0</v>
      </c>
      <c r="E31" s="43"/>
    </row>
    <row r="32" spans="1:5" x14ac:dyDescent="0.35">
      <c r="A32" s="6" t="s">
        <v>24</v>
      </c>
      <c r="B32" s="2"/>
      <c r="C32" s="16">
        <v>1</v>
      </c>
      <c r="D32" s="20">
        <f t="shared" si="2"/>
        <v>0</v>
      </c>
      <c r="E32" s="43"/>
    </row>
    <row r="33" spans="1:5" x14ac:dyDescent="0.35">
      <c r="A33" s="6" t="s">
        <v>25</v>
      </c>
      <c r="B33" s="2"/>
      <c r="C33" s="16">
        <v>1</v>
      </c>
      <c r="D33" s="20">
        <f t="shared" si="2"/>
        <v>0</v>
      </c>
      <c r="E33" s="43"/>
    </row>
    <row r="34" spans="1:5" x14ac:dyDescent="0.35">
      <c r="A34" s="6" t="s">
        <v>26</v>
      </c>
      <c r="B34" s="2"/>
      <c r="C34" s="16">
        <v>3</v>
      </c>
      <c r="D34" s="20">
        <f t="shared" si="2"/>
        <v>0</v>
      </c>
      <c r="E34" s="43"/>
    </row>
    <row r="35" spans="1:5" x14ac:dyDescent="0.35">
      <c r="A35" s="6" t="s">
        <v>27</v>
      </c>
      <c r="B35" s="2"/>
      <c r="C35" s="16">
        <v>3</v>
      </c>
      <c r="D35" s="20">
        <f t="shared" si="2"/>
        <v>0</v>
      </c>
      <c r="E35" s="43"/>
    </row>
    <row r="36" spans="1:5" ht="28" x14ac:dyDescent="0.35">
      <c r="A36" s="6" t="s">
        <v>28</v>
      </c>
      <c r="B36" s="2"/>
      <c r="C36" s="16">
        <v>4</v>
      </c>
      <c r="D36" s="20">
        <f t="shared" si="2"/>
        <v>0</v>
      </c>
      <c r="E36" s="43"/>
    </row>
    <row r="37" spans="1:5" x14ac:dyDescent="0.35">
      <c r="A37" s="9" t="s">
        <v>9</v>
      </c>
      <c r="B37" s="2"/>
      <c r="C37" s="10"/>
      <c r="D37" s="17"/>
      <c r="E37" s="42"/>
    </row>
    <row r="38" spans="1:5" x14ac:dyDescent="0.35">
      <c r="A38" s="10"/>
      <c r="B38" s="2"/>
      <c r="C38" s="10"/>
      <c r="D38" s="17"/>
      <c r="E38" s="42"/>
    </row>
    <row r="39" spans="1:5" x14ac:dyDescent="0.35">
      <c r="A39" s="4" t="s">
        <v>29</v>
      </c>
      <c r="B39" s="2"/>
      <c r="C39" s="10"/>
      <c r="D39" s="17"/>
      <c r="E39" s="42"/>
    </row>
    <row r="40" spans="1:5" x14ac:dyDescent="0.35">
      <c r="A40" s="6" t="s">
        <v>30</v>
      </c>
      <c r="B40" s="2"/>
      <c r="C40" s="16">
        <v>2</v>
      </c>
      <c r="D40" s="20">
        <f t="shared" ref="D40:D51" si="3">IF(B40="Yes",C40,0)</f>
        <v>0</v>
      </c>
      <c r="E40" s="43"/>
    </row>
    <row r="41" spans="1:5" x14ac:dyDescent="0.35">
      <c r="A41" s="6" t="s">
        <v>31</v>
      </c>
      <c r="B41" s="2"/>
      <c r="C41" s="16">
        <v>2</v>
      </c>
      <c r="D41" s="20">
        <f t="shared" si="3"/>
        <v>0</v>
      </c>
      <c r="E41" s="43"/>
    </row>
    <row r="42" spans="1:5" x14ac:dyDescent="0.35">
      <c r="A42" s="6" t="s">
        <v>32</v>
      </c>
      <c r="B42" s="2"/>
      <c r="C42" s="16">
        <v>1</v>
      </c>
      <c r="D42" s="20">
        <f t="shared" si="3"/>
        <v>0</v>
      </c>
      <c r="E42" s="43"/>
    </row>
    <row r="43" spans="1:5" ht="28" x14ac:dyDescent="0.35">
      <c r="A43" s="6" t="s">
        <v>33</v>
      </c>
      <c r="B43" s="2"/>
      <c r="C43" s="16">
        <v>4</v>
      </c>
      <c r="D43" s="20">
        <f t="shared" si="3"/>
        <v>0</v>
      </c>
      <c r="E43" s="43"/>
    </row>
    <row r="44" spans="1:5" x14ac:dyDescent="0.35">
      <c r="A44" s="6" t="s">
        <v>34</v>
      </c>
      <c r="B44" s="2"/>
      <c r="C44" s="16">
        <v>4</v>
      </c>
      <c r="D44" s="20">
        <f t="shared" si="3"/>
        <v>0</v>
      </c>
      <c r="E44" s="43"/>
    </row>
    <row r="45" spans="1:5" x14ac:dyDescent="0.35">
      <c r="A45" s="6" t="s">
        <v>35</v>
      </c>
      <c r="B45" s="2"/>
      <c r="C45" s="16">
        <v>4</v>
      </c>
      <c r="D45" s="20">
        <f t="shared" si="3"/>
        <v>0</v>
      </c>
      <c r="E45" s="43"/>
    </row>
    <row r="46" spans="1:5" x14ac:dyDescent="0.35">
      <c r="A46" s="6" t="s">
        <v>36</v>
      </c>
      <c r="B46" s="2"/>
      <c r="C46" s="16">
        <v>2</v>
      </c>
      <c r="D46" s="20">
        <f t="shared" si="3"/>
        <v>0</v>
      </c>
      <c r="E46" s="43"/>
    </row>
    <row r="47" spans="1:5" x14ac:dyDescent="0.35">
      <c r="A47" s="6" t="s">
        <v>37</v>
      </c>
      <c r="B47" s="2"/>
      <c r="C47" s="17"/>
      <c r="D47" s="17"/>
      <c r="E47" s="42"/>
    </row>
    <row r="48" spans="1:5" x14ac:dyDescent="0.35">
      <c r="A48" s="6" t="s">
        <v>38</v>
      </c>
      <c r="B48" s="2"/>
      <c r="C48" s="16">
        <v>1</v>
      </c>
      <c r="D48" s="20">
        <f t="shared" si="3"/>
        <v>0</v>
      </c>
      <c r="E48" s="43"/>
    </row>
    <row r="49" spans="1:5" x14ac:dyDescent="0.35">
      <c r="A49" s="6" t="s">
        <v>39</v>
      </c>
      <c r="B49" s="2"/>
      <c r="C49" s="16">
        <v>1</v>
      </c>
      <c r="D49" s="20">
        <f t="shared" si="3"/>
        <v>0</v>
      </c>
      <c r="E49" s="43"/>
    </row>
    <row r="50" spans="1:5" x14ac:dyDescent="0.35">
      <c r="A50" s="6" t="s">
        <v>40</v>
      </c>
      <c r="B50" s="2"/>
      <c r="C50" s="16">
        <v>1</v>
      </c>
      <c r="D50" s="20">
        <f t="shared" si="3"/>
        <v>0</v>
      </c>
      <c r="E50" s="43"/>
    </row>
    <row r="51" spans="1:5" x14ac:dyDescent="0.35">
      <c r="A51" s="6" t="s">
        <v>41</v>
      </c>
      <c r="B51" s="2"/>
      <c r="C51" s="16">
        <v>1</v>
      </c>
      <c r="D51" s="20">
        <f t="shared" si="3"/>
        <v>0</v>
      </c>
      <c r="E51" s="43"/>
    </row>
    <row r="52" spans="1:5" x14ac:dyDescent="0.35">
      <c r="A52" s="9" t="s">
        <v>9</v>
      </c>
      <c r="B52" s="2"/>
      <c r="C52" s="10"/>
      <c r="D52" s="17"/>
      <c r="E52" s="42"/>
    </row>
    <row r="53" spans="1:5" x14ac:dyDescent="0.35">
      <c r="A53" s="10"/>
      <c r="B53" s="2"/>
      <c r="C53" s="10"/>
      <c r="D53" s="17"/>
      <c r="E53" s="42"/>
    </row>
    <row r="54" spans="1:5" x14ac:dyDescent="0.35">
      <c r="A54" s="4" t="s">
        <v>42</v>
      </c>
      <c r="B54" s="2"/>
      <c r="C54" s="10"/>
      <c r="D54" s="17"/>
      <c r="E54" s="42"/>
    </row>
    <row r="55" spans="1:5" x14ac:dyDescent="0.35">
      <c r="A55" s="6" t="s">
        <v>43</v>
      </c>
      <c r="B55" s="2"/>
      <c r="C55" s="17"/>
      <c r="D55" s="17"/>
      <c r="E55" s="42"/>
    </row>
    <row r="56" spans="1:5" x14ac:dyDescent="0.35">
      <c r="A56" s="6" t="s">
        <v>44</v>
      </c>
      <c r="B56" s="2"/>
      <c r="C56" s="16">
        <v>1</v>
      </c>
      <c r="D56" s="20">
        <f t="shared" ref="D56:D84" si="4">IF(B56="Yes",C56,0)</f>
        <v>0</v>
      </c>
      <c r="E56" s="43"/>
    </row>
    <row r="57" spans="1:5" x14ac:dyDescent="0.35">
      <c r="A57" s="6" t="s">
        <v>45</v>
      </c>
      <c r="B57" s="2"/>
      <c r="C57" s="16">
        <v>1</v>
      </c>
      <c r="D57" s="20">
        <f t="shared" si="4"/>
        <v>0</v>
      </c>
      <c r="E57" s="43"/>
    </row>
    <row r="58" spans="1:5" x14ac:dyDescent="0.35">
      <c r="A58" s="6" t="s">
        <v>46</v>
      </c>
      <c r="B58" s="2"/>
      <c r="C58" s="16">
        <v>1</v>
      </c>
      <c r="D58" s="20">
        <f t="shared" si="4"/>
        <v>0</v>
      </c>
      <c r="E58" s="43"/>
    </row>
    <row r="59" spans="1:5" ht="28" x14ac:dyDescent="0.35">
      <c r="A59" s="6" t="s">
        <v>47</v>
      </c>
      <c r="B59" s="2"/>
      <c r="C59" s="16">
        <v>1</v>
      </c>
      <c r="D59" s="20">
        <f t="shared" si="4"/>
        <v>0</v>
      </c>
      <c r="E59" s="43"/>
    </row>
    <row r="60" spans="1:5" ht="28" x14ac:dyDescent="0.35">
      <c r="A60" s="6" t="s">
        <v>48</v>
      </c>
      <c r="B60" s="2"/>
      <c r="C60" s="16">
        <v>1</v>
      </c>
      <c r="D60" s="20">
        <f t="shared" si="4"/>
        <v>0</v>
      </c>
      <c r="E60" s="43"/>
    </row>
    <row r="61" spans="1:5" x14ac:dyDescent="0.35">
      <c r="A61" s="6" t="s">
        <v>49</v>
      </c>
      <c r="B61" s="2"/>
      <c r="C61" s="16">
        <v>1</v>
      </c>
      <c r="D61" s="20">
        <f t="shared" si="4"/>
        <v>0</v>
      </c>
      <c r="E61" s="43"/>
    </row>
    <row r="62" spans="1:5" x14ac:dyDescent="0.35">
      <c r="A62" s="6" t="s">
        <v>50</v>
      </c>
      <c r="B62" s="2"/>
      <c r="C62" s="17"/>
      <c r="D62" s="17"/>
      <c r="E62" s="42"/>
    </row>
    <row r="63" spans="1:5" x14ac:dyDescent="0.35">
      <c r="A63" s="6" t="s">
        <v>51</v>
      </c>
      <c r="B63" s="2"/>
      <c r="C63" s="18">
        <v>2</v>
      </c>
      <c r="D63" s="20">
        <f t="shared" si="4"/>
        <v>0</v>
      </c>
      <c r="E63" s="43"/>
    </row>
    <row r="64" spans="1:5" ht="28" x14ac:dyDescent="0.35">
      <c r="A64" s="6" t="s">
        <v>52</v>
      </c>
      <c r="B64" s="2"/>
      <c r="C64" s="18">
        <v>2</v>
      </c>
      <c r="D64" s="20">
        <f t="shared" si="4"/>
        <v>0</v>
      </c>
      <c r="E64" s="43"/>
    </row>
    <row r="65" spans="1:5" ht="28" x14ac:dyDescent="0.35">
      <c r="A65" s="6" t="s">
        <v>53</v>
      </c>
      <c r="B65" s="2"/>
      <c r="C65" s="18">
        <v>2</v>
      </c>
      <c r="D65" s="20">
        <f t="shared" si="4"/>
        <v>0</v>
      </c>
      <c r="E65" s="43"/>
    </row>
    <row r="66" spans="1:5" x14ac:dyDescent="0.35">
      <c r="A66" s="6" t="s">
        <v>54</v>
      </c>
      <c r="B66" s="2"/>
      <c r="C66" s="18">
        <v>2</v>
      </c>
      <c r="D66" s="20">
        <f t="shared" si="4"/>
        <v>0</v>
      </c>
      <c r="E66" s="43"/>
    </row>
    <row r="67" spans="1:5" ht="28" x14ac:dyDescent="0.35">
      <c r="A67" s="6" t="s">
        <v>55</v>
      </c>
      <c r="B67" s="2"/>
      <c r="C67" s="18">
        <v>2</v>
      </c>
      <c r="D67" s="20">
        <f t="shared" si="4"/>
        <v>0</v>
      </c>
      <c r="E67" s="43"/>
    </row>
    <row r="68" spans="1:5" x14ac:dyDescent="0.35">
      <c r="A68" s="6" t="s">
        <v>56</v>
      </c>
      <c r="B68" s="2"/>
      <c r="C68" s="17"/>
      <c r="D68" s="17"/>
      <c r="E68" s="42"/>
    </row>
    <row r="69" spans="1:5" ht="28" x14ac:dyDescent="0.35">
      <c r="A69" s="6" t="s">
        <v>57</v>
      </c>
      <c r="B69" s="2"/>
      <c r="C69" s="18">
        <v>2</v>
      </c>
      <c r="D69" s="20">
        <f t="shared" si="4"/>
        <v>0</v>
      </c>
      <c r="E69" s="43"/>
    </row>
    <row r="70" spans="1:5" ht="28" x14ac:dyDescent="0.35">
      <c r="A70" s="6" t="s">
        <v>58</v>
      </c>
      <c r="B70" s="2"/>
      <c r="C70" s="18">
        <v>2</v>
      </c>
      <c r="D70" s="20">
        <f t="shared" si="4"/>
        <v>0</v>
      </c>
      <c r="E70" s="43"/>
    </row>
    <row r="71" spans="1:5" ht="28" x14ac:dyDescent="0.35">
      <c r="A71" s="6" t="s">
        <v>59</v>
      </c>
      <c r="B71" s="2"/>
      <c r="C71" s="18">
        <v>2</v>
      </c>
      <c r="D71" s="20">
        <f t="shared" si="4"/>
        <v>0</v>
      </c>
      <c r="E71" s="43"/>
    </row>
    <row r="72" spans="1:5" ht="28" x14ac:dyDescent="0.35">
      <c r="A72" s="6" t="s">
        <v>60</v>
      </c>
      <c r="B72" s="2"/>
      <c r="C72" s="18">
        <v>2</v>
      </c>
      <c r="D72" s="20">
        <f t="shared" si="4"/>
        <v>0</v>
      </c>
      <c r="E72" s="43"/>
    </row>
    <row r="73" spans="1:5" x14ac:dyDescent="0.35">
      <c r="A73" s="6" t="s">
        <v>61</v>
      </c>
      <c r="B73" s="2"/>
      <c r="C73" s="18">
        <v>2</v>
      </c>
      <c r="D73" s="20">
        <f t="shared" si="4"/>
        <v>0</v>
      </c>
      <c r="E73" s="43"/>
    </row>
    <row r="74" spans="1:5" x14ac:dyDescent="0.35">
      <c r="A74" s="6" t="s">
        <v>62</v>
      </c>
      <c r="B74" s="2"/>
      <c r="C74" s="17"/>
      <c r="D74" s="17"/>
      <c r="E74" s="42"/>
    </row>
    <row r="75" spans="1:5" x14ac:dyDescent="0.35">
      <c r="A75" s="6" t="s">
        <v>63</v>
      </c>
      <c r="B75" s="2"/>
      <c r="C75" s="16">
        <v>1</v>
      </c>
      <c r="D75" s="20">
        <f t="shared" si="4"/>
        <v>0</v>
      </c>
      <c r="E75" s="43"/>
    </row>
    <row r="76" spans="1:5" ht="28" x14ac:dyDescent="0.35">
      <c r="A76" s="6" t="s">
        <v>64</v>
      </c>
      <c r="B76" s="2"/>
      <c r="C76" s="16">
        <v>1</v>
      </c>
      <c r="D76" s="20">
        <f t="shared" si="4"/>
        <v>0</v>
      </c>
      <c r="E76" s="43"/>
    </row>
    <row r="77" spans="1:5" x14ac:dyDescent="0.35">
      <c r="A77" s="6" t="s">
        <v>65</v>
      </c>
      <c r="B77" s="2"/>
      <c r="C77" s="16">
        <v>1</v>
      </c>
      <c r="D77" s="20">
        <f t="shared" si="4"/>
        <v>0</v>
      </c>
      <c r="E77" s="43"/>
    </row>
    <row r="78" spans="1:5" x14ac:dyDescent="0.35">
      <c r="A78" s="6" t="s">
        <v>66</v>
      </c>
      <c r="B78" s="2"/>
      <c r="C78" s="16">
        <v>1</v>
      </c>
      <c r="D78" s="20">
        <f t="shared" si="4"/>
        <v>0</v>
      </c>
      <c r="E78" s="43"/>
    </row>
    <row r="79" spans="1:5" x14ac:dyDescent="0.35">
      <c r="A79" s="6" t="s">
        <v>67</v>
      </c>
      <c r="B79" s="2"/>
      <c r="C79" s="17"/>
      <c r="D79" s="17"/>
      <c r="E79" s="42"/>
    </row>
    <row r="80" spans="1:5" ht="28" x14ac:dyDescent="0.35">
      <c r="A80" s="6" t="s">
        <v>68</v>
      </c>
      <c r="B80" s="2"/>
      <c r="C80" s="18">
        <v>2</v>
      </c>
      <c r="D80" s="20">
        <f t="shared" si="4"/>
        <v>0</v>
      </c>
      <c r="E80" s="43"/>
    </row>
    <row r="81" spans="1:5" ht="98" x14ac:dyDescent="0.35">
      <c r="A81" s="6" t="s">
        <v>69</v>
      </c>
      <c r="B81" s="2"/>
      <c r="C81" s="18">
        <v>2</v>
      </c>
      <c r="D81" s="20">
        <f t="shared" si="4"/>
        <v>0</v>
      </c>
      <c r="E81" s="43"/>
    </row>
    <row r="82" spans="1:5" ht="28" x14ac:dyDescent="0.35">
      <c r="A82" s="6" t="s">
        <v>70</v>
      </c>
      <c r="B82" s="2"/>
      <c r="C82" s="18">
        <v>2</v>
      </c>
      <c r="D82" s="20">
        <f t="shared" si="4"/>
        <v>0</v>
      </c>
      <c r="E82" s="43"/>
    </row>
    <row r="83" spans="1:5" x14ac:dyDescent="0.35">
      <c r="A83" s="6" t="s">
        <v>71</v>
      </c>
      <c r="B83" s="2"/>
      <c r="C83" s="18">
        <v>2</v>
      </c>
      <c r="D83" s="20">
        <f t="shared" si="4"/>
        <v>0</v>
      </c>
      <c r="E83" s="43"/>
    </row>
    <row r="84" spans="1:5" ht="42" x14ac:dyDescent="0.35">
      <c r="A84" s="6" t="s">
        <v>72</v>
      </c>
      <c r="B84" s="2"/>
      <c r="C84" s="18">
        <v>2</v>
      </c>
      <c r="D84" s="20">
        <f t="shared" si="4"/>
        <v>0</v>
      </c>
      <c r="E84" s="43"/>
    </row>
    <row r="85" spans="1:5" x14ac:dyDescent="0.35">
      <c r="A85" s="9" t="s">
        <v>9</v>
      </c>
      <c r="B85" s="2"/>
      <c r="C85" s="10"/>
      <c r="D85" s="17"/>
      <c r="E85" s="42"/>
    </row>
    <row r="86" spans="1:5" x14ac:dyDescent="0.35">
      <c r="A86" s="10"/>
      <c r="B86" s="2"/>
      <c r="C86" s="10"/>
      <c r="D86" s="17"/>
      <c r="E86" s="42"/>
    </row>
    <row r="87" spans="1:5" x14ac:dyDescent="0.35">
      <c r="A87" s="4" t="s">
        <v>62</v>
      </c>
      <c r="B87" s="2"/>
      <c r="C87" s="10"/>
      <c r="D87" s="17"/>
      <c r="E87" s="42"/>
    </row>
    <row r="88" spans="1:5" ht="28" x14ac:dyDescent="0.35">
      <c r="A88" s="6" t="s">
        <v>73</v>
      </c>
      <c r="B88" s="2"/>
      <c r="C88" s="16">
        <v>1</v>
      </c>
      <c r="D88" s="20">
        <f t="shared" ref="D88:D91" si="5">IF(B88="Yes",C88,0)</f>
        <v>0</v>
      </c>
      <c r="E88" s="43"/>
    </row>
    <row r="89" spans="1:5" s="1" customFormat="1" ht="42" x14ac:dyDescent="0.35">
      <c r="A89" s="6" t="s">
        <v>413</v>
      </c>
      <c r="B89" s="2"/>
      <c r="C89" s="16">
        <v>3</v>
      </c>
      <c r="D89" s="20">
        <f t="shared" si="5"/>
        <v>0</v>
      </c>
      <c r="E89" s="43"/>
    </row>
    <row r="90" spans="1:5" s="1" customFormat="1" ht="42" x14ac:dyDescent="0.35">
      <c r="A90" s="6" t="s">
        <v>414</v>
      </c>
      <c r="B90" s="2"/>
      <c r="C90" s="16">
        <v>0</v>
      </c>
      <c r="D90" s="20">
        <f t="shared" si="5"/>
        <v>0</v>
      </c>
      <c r="E90" s="43"/>
    </row>
    <row r="91" spans="1:5" ht="42" x14ac:dyDescent="0.35">
      <c r="A91" s="6" t="s">
        <v>415</v>
      </c>
      <c r="B91" s="2"/>
      <c r="C91" s="16">
        <v>0</v>
      </c>
      <c r="D91" s="20">
        <f t="shared" si="5"/>
        <v>0</v>
      </c>
      <c r="E91" s="43"/>
    </row>
    <row r="92" spans="1:5" x14ac:dyDescent="0.35">
      <c r="A92" s="9" t="s">
        <v>9</v>
      </c>
      <c r="B92" s="2"/>
      <c r="C92" s="10"/>
      <c r="D92" s="17"/>
      <c r="E92" s="42"/>
    </row>
    <row r="93" spans="1:5" x14ac:dyDescent="0.35">
      <c r="A93" s="10"/>
      <c r="B93" s="2"/>
      <c r="C93" s="10"/>
      <c r="D93" s="17"/>
      <c r="E93" s="42"/>
    </row>
    <row r="94" spans="1:5" x14ac:dyDescent="0.35">
      <c r="A94" s="4" t="s">
        <v>74</v>
      </c>
      <c r="B94" s="2"/>
      <c r="C94" s="10"/>
      <c r="D94" s="17"/>
      <c r="E94" s="42"/>
    </row>
    <row r="95" spans="1:5" x14ac:dyDescent="0.35">
      <c r="A95" s="6" t="s">
        <v>75</v>
      </c>
      <c r="B95" s="2"/>
      <c r="C95" s="17"/>
      <c r="D95" s="17"/>
      <c r="E95" s="42"/>
    </row>
    <row r="96" spans="1:5" x14ac:dyDescent="0.35">
      <c r="A96" s="6" t="s">
        <v>76</v>
      </c>
      <c r="B96" s="2"/>
      <c r="C96" s="16">
        <v>1</v>
      </c>
      <c r="D96" s="20">
        <f t="shared" ref="D96:D101" si="6">IF(B96="Yes",C96,0)</f>
        <v>0</v>
      </c>
      <c r="E96" s="43"/>
    </row>
    <row r="97" spans="1:5" x14ac:dyDescent="0.35">
      <c r="A97" s="6" t="s">
        <v>77</v>
      </c>
      <c r="B97" s="2"/>
      <c r="C97" s="16">
        <v>1</v>
      </c>
      <c r="D97" s="20">
        <f t="shared" si="6"/>
        <v>0</v>
      </c>
      <c r="E97" s="43"/>
    </row>
    <row r="98" spans="1:5" x14ac:dyDescent="0.35">
      <c r="A98" s="6" t="s">
        <v>78</v>
      </c>
      <c r="B98" s="2"/>
      <c r="C98" s="16">
        <v>1</v>
      </c>
      <c r="D98" s="20">
        <f t="shared" si="6"/>
        <v>0</v>
      </c>
      <c r="E98" s="43"/>
    </row>
    <row r="99" spans="1:5" x14ac:dyDescent="0.35">
      <c r="A99" s="6" t="s">
        <v>79</v>
      </c>
      <c r="B99" s="2"/>
      <c r="C99" s="16">
        <v>1</v>
      </c>
      <c r="D99" s="20">
        <f t="shared" si="6"/>
        <v>0</v>
      </c>
      <c r="E99" s="43"/>
    </row>
    <row r="100" spans="1:5" x14ac:dyDescent="0.35">
      <c r="A100" s="6" t="s">
        <v>80</v>
      </c>
      <c r="B100" s="2"/>
      <c r="C100" s="16">
        <v>1</v>
      </c>
      <c r="D100" s="20">
        <f t="shared" si="6"/>
        <v>0</v>
      </c>
      <c r="E100" s="43"/>
    </row>
    <row r="101" spans="1:5" x14ac:dyDescent="0.35">
      <c r="A101" s="6" t="s">
        <v>81</v>
      </c>
      <c r="B101" s="2"/>
      <c r="C101" s="16">
        <v>1</v>
      </c>
      <c r="D101" s="20">
        <f t="shared" si="6"/>
        <v>0</v>
      </c>
      <c r="E101" s="43"/>
    </row>
    <row r="102" spans="1:5" x14ac:dyDescent="0.35">
      <c r="A102" s="6" t="s">
        <v>82</v>
      </c>
      <c r="B102" s="2"/>
      <c r="C102" s="17"/>
      <c r="D102" s="17"/>
      <c r="E102" s="42"/>
    </row>
    <row r="103" spans="1:5" x14ac:dyDescent="0.35">
      <c r="A103" s="6" t="s">
        <v>83</v>
      </c>
      <c r="B103" s="2"/>
      <c r="C103" s="17"/>
      <c r="D103" s="17"/>
      <c r="E103" s="42"/>
    </row>
    <row r="104" spans="1:5" x14ac:dyDescent="0.35">
      <c r="A104" s="6" t="s">
        <v>84</v>
      </c>
      <c r="B104" s="2"/>
      <c r="C104" s="16">
        <v>1</v>
      </c>
      <c r="D104" s="20">
        <f t="shared" ref="D104:D127" si="7">IF(B104="Yes",C104,0)</f>
        <v>0</v>
      </c>
      <c r="E104" s="43"/>
    </row>
    <row r="105" spans="1:5" x14ac:dyDescent="0.35">
      <c r="A105" s="6" t="s">
        <v>85</v>
      </c>
      <c r="B105" s="2"/>
      <c r="C105" s="16">
        <v>1</v>
      </c>
      <c r="D105" s="20">
        <f t="shared" si="7"/>
        <v>0</v>
      </c>
      <c r="E105" s="43"/>
    </row>
    <row r="106" spans="1:5" x14ac:dyDescent="0.35">
      <c r="A106" s="6" t="s">
        <v>86</v>
      </c>
      <c r="B106" s="2"/>
      <c r="C106" s="16">
        <v>1</v>
      </c>
      <c r="D106" s="20">
        <f t="shared" si="7"/>
        <v>0</v>
      </c>
      <c r="E106" s="43"/>
    </row>
    <row r="107" spans="1:5" x14ac:dyDescent="0.35">
      <c r="A107" s="6" t="s">
        <v>87</v>
      </c>
      <c r="B107" s="2"/>
      <c r="C107" s="16">
        <v>1</v>
      </c>
      <c r="D107" s="20">
        <f t="shared" si="7"/>
        <v>0</v>
      </c>
      <c r="E107" s="43"/>
    </row>
    <row r="108" spans="1:5" ht="28" x14ac:dyDescent="0.35">
      <c r="A108" s="6" t="s">
        <v>88</v>
      </c>
      <c r="B108" s="2"/>
      <c r="C108" s="16">
        <v>2</v>
      </c>
      <c r="D108" s="20">
        <f t="shared" si="7"/>
        <v>0</v>
      </c>
      <c r="E108" s="43"/>
    </row>
    <row r="109" spans="1:5" x14ac:dyDescent="0.35">
      <c r="A109" s="6" t="s">
        <v>89</v>
      </c>
      <c r="B109" s="2"/>
      <c r="C109" s="16">
        <v>2</v>
      </c>
      <c r="D109" s="20">
        <f t="shared" si="7"/>
        <v>0</v>
      </c>
      <c r="E109" s="43"/>
    </row>
    <row r="110" spans="1:5" x14ac:dyDescent="0.35">
      <c r="A110" s="6" t="s">
        <v>90</v>
      </c>
      <c r="B110" s="2"/>
      <c r="C110" s="16">
        <v>2</v>
      </c>
      <c r="D110" s="20">
        <f t="shared" si="7"/>
        <v>0</v>
      </c>
      <c r="E110" s="43"/>
    </row>
    <row r="111" spans="1:5" x14ac:dyDescent="0.35">
      <c r="A111" s="6" t="s">
        <v>91</v>
      </c>
      <c r="B111" s="2"/>
      <c r="C111" s="17"/>
      <c r="D111" s="17"/>
      <c r="E111" s="42"/>
    </row>
    <row r="112" spans="1:5" x14ac:dyDescent="0.35">
      <c r="A112" s="6" t="s">
        <v>84</v>
      </c>
      <c r="B112" s="2"/>
      <c r="C112" s="16">
        <v>1</v>
      </c>
      <c r="D112" s="20">
        <f t="shared" si="7"/>
        <v>0</v>
      </c>
      <c r="E112" s="43"/>
    </row>
    <row r="113" spans="1:5" x14ac:dyDescent="0.35">
      <c r="A113" s="6" t="s">
        <v>85</v>
      </c>
      <c r="B113" s="2"/>
      <c r="C113" s="16">
        <v>1</v>
      </c>
      <c r="D113" s="20">
        <f t="shared" si="7"/>
        <v>0</v>
      </c>
      <c r="E113" s="43"/>
    </row>
    <row r="114" spans="1:5" x14ac:dyDescent="0.35">
      <c r="A114" s="6" t="s">
        <v>86</v>
      </c>
      <c r="B114" s="2"/>
      <c r="C114" s="16">
        <v>1</v>
      </c>
      <c r="D114" s="20">
        <f t="shared" si="7"/>
        <v>0</v>
      </c>
      <c r="E114" s="43"/>
    </row>
    <row r="115" spans="1:5" x14ac:dyDescent="0.35">
      <c r="A115" s="6" t="s">
        <v>87</v>
      </c>
      <c r="B115" s="2"/>
      <c r="C115" s="16">
        <v>1</v>
      </c>
      <c r="D115" s="20">
        <f t="shared" si="7"/>
        <v>0</v>
      </c>
      <c r="E115" s="43"/>
    </row>
    <row r="116" spans="1:5" ht="28" x14ac:dyDescent="0.35">
      <c r="A116" s="6" t="s">
        <v>88</v>
      </c>
      <c r="B116" s="2"/>
      <c r="C116" s="16">
        <v>2</v>
      </c>
      <c r="D116" s="20">
        <f t="shared" si="7"/>
        <v>0</v>
      </c>
      <c r="E116" s="43"/>
    </row>
    <row r="117" spans="1:5" x14ac:dyDescent="0.35">
      <c r="A117" s="6" t="s">
        <v>89</v>
      </c>
      <c r="B117" s="2"/>
      <c r="C117" s="16">
        <v>2</v>
      </c>
      <c r="D117" s="20">
        <f t="shared" si="7"/>
        <v>0</v>
      </c>
      <c r="E117" s="43"/>
    </row>
    <row r="118" spans="1:5" x14ac:dyDescent="0.35">
      <c r="A118" s="6" t="s">
        <v>90</v>
      </c>
      <c r="B118" s="2"/>
      <c r="C118" s="16">
        <v>2</v>
      </c>
      <c r="D118" s="20">
        <f t="shared" si="7"/>
        <v>0</v>
      </c>
      <c r="E118" s="43"/>
    </row>
    <row r="119" spans="1:5" x14ac:dyDescent="0.35">
      <c r="A119" s="6" t="s">
        <v>92</v>
      </c>
      <c r="B119" s="2"/>
      <c r="C119" s="17"/>
      <c r="D119" s="17"/>
      <c r="E119" s="42"/>
    </row>
    <row r="120" spans="1:5" x14ac:dyDescent="0.35">
      <c r="A120" s="6" t="s">
        <v>84</v>
      </c>
      <c r="B120" s="2"/>
      <c r="C120" s="16">
        <v>1</v>
      </c>
      <c r="D120" s="20">
        <f t="shared" si="7"/>
        <v>0</v>
      </c>
      <c r="E120" s="43"/>
    </row>
    <row r="121" spans="1:5" x14ac:dyDescent="0.35">
      <c r="A121" s="6" t="s">
        <v>85</v>
      </c>
      <c r="B121" s="2"/>
      <c r="C121" s="16">
        <v>1</v>
      </c>
      <c r="D121" s="20">
        <f t="shared" si="7"/>
        <v>0</v>
      </c>
      <c r="E121" s="43"/>
    </row>
    <row r="122" spans="1:5" x14ac:dyDescent="0.35">
      <c r="A122" s="6" t="s">
        <v>86</v>
      </c>
      <c r="B122" s="2"/>
      <c r="C122" s="16">
        <v>1</v>
      </c>
      <c r="D122" s="20">
        <f t="shared" si="7"/>
        <v>0</v>
      </c>
      <c r="E122" s="43"/>
    </row>
    <row r="123" spans="1:5" x14ac:dyDescent="0.35">
      <c r="A123" s="6" t="s">
        <v>87</v>
      </c>
      <c r="B123" s="2"/>
      <c r="C123" s="16">
        <v>1</v>
      </c>
      <c r="D123" s="20">
        <f t="shared" si="7"/>
        <v>0</v>
      </c>
      <c r="E123" s="43"/>
    </row>
    <row r="124" spans="1:5" ht="28" x14ac:dyDescent="0.35">
      <c r="A124" s="6" t="s">
        <v>88</v>
      </c>
      <c r="B124" s="2"/>
      <c r="C124" s="16">
        <v>2</v>
      </c>
      <c r="D124" s="20">
        <f t="shared" si="7"/>
        <v>0</v>
      </c>
      <c r="E124" s="43"/>
    </row>
    <row r="125" spans="1:5" x14ac:dyDescent="0.35">
      <c r="A125" s="6" t="s">
        <v>89</v>
      </c>
      <c r="B125" s="2"/>
      <c r="C125" s="16">
        <v>2</v>
      </c>
      <c r="D125" s="20">
        <f t="shared" si="7"/>
        <v>0</v>
      </c>
      <c r="E125" s="43"/>
    </row>
    <row r="126" spans="1:5" x14ac:dyDescent="0.35">
      <c r="A126" s="6" t="s">
        <v>90</v>
      </c>
      <c r="B126" s="2"/>
      <c r="C126" s="16">
        <v>2</v>
      </c>
      <c r="D126" s="20">
        <f t="shared" si="7"/>
        <v>0</v>
      </c>
      <c r="E126" s="43"/>
    </row>
    <row r="127" spans="1:5" x14ac:dyDescent="0.35">
      <c r="A127" s="6" t="s">
        <v>93</v>
      </c>
      <c r="B127" s="2"/>
      <c r="C127" s="16">
        <v>4</v>
      </c>
      <c r="D127" s="20">
        <f t="shared" si="7"/>
        <v>0</v>
      </c>
      <c r="E127" s="43"/>
    </row>
    <row r="128" spans="1:5" x14ac:dyDescent="0.35">
      <c r="A128" s="9" t="s">
        <v>9</v>
      </c>
      <c r="B128" s="2"/>
      <c r="C128" s="10"/>
      <c r="D128" s="17"/>
      <c r="E128" s="42"/>
    </row>
    <row r="129" spans="1:5" x14ac:dyDescent="0.35">
      <c r="A129" s="10"/>
      <c r="B129" s="2"/>
      <c r="C129" s="10"/>
      <c r="D129" s="17"/>
      <c r="E129" s="42"/>
    </row>
    <row r="130" spans="1:5" x14ac:dyDescent="0.35">
      <c r="A130" s="4" t="s">
        <v>94</v>
      </c>
      <c r="B130" s="2"/>
      <c r="C130" s="10"/>
      <c r="D130" s="17"/>
      <c r="E130" s="42"/>
    </row>
    <row r="131" spans="1:5" x14ac:dyDescent="0.35">
      <c r="A131" s="6" t="s">
        <v>95</v>
      </c>
      <c r="B131" s="2"/>
      <c r="C131" s="17"/>
      <c r="D131" s="17"/>
      <c r="E131" s="42"/>
    </row>
    <row r="132" spans="1:5" x14ac:dyDescent="0.35">
      <c r="A132" s="6" t="s">
        <v>96</v>
      </c>
      <c r="B132" s="2"/>
      <c r="C132" s="17"/>
      <c r="D132" s="17"/>
      <c r="E132" s="42"/>
    </row>
    <row r="133" spans="1:5" ht="42" x14ac:dyDescent="0.35">
      <c r="A133" s="6" t="s">
        <v>97</v>
      </c>
      <c r="B133" s="2"/>
      <c r="C133" s="16">
        <v>1</v>
      </c>
      <c r="D133" s="20">
        <f t="shared" ref="D133:D151" si="8">IF(B133="Yes",C133,0)</f>
        <v>0</v>
      </c>
      <c r="E133" s="43"/>
    </row>
    <row r="134" spans="1:5" ht="28" x14ac:dyDescent="0.35">
      <c r="A134" s="6" t="s">
        <v>98</v>
      </c>
      <c r="B134" s="2"/>
      <c r="C134" s="16">
        <v>1</v>
      </c>
      <c r="D134" s="20">
        <f t="shared" si="8"/>
        <v>0</v>
      </c>
      <c r="E134" s="43"/>
    </row>
    <row r="135" spans="1:5" x14ac:dyDescent="0.35">
      <c r="A135" s="6" t="s">
        <v>99</v>
      </c>
      <c r="B135" s="2"/>
      <c r="C135" s="17"/>
      <c r="D135" s="17"/>
      <c r="E135" s="42"/>
    </row>
    <row r="136" spans="1:5" ht="28" x14ac:dyDescent="0.35">
      <c r="A136" s="6" t="s">
        <v>100</v>
      </c>
      <c r="B136" s="2"/>
      <c r="C136" s="16">
        <v>3</v>
      </c>
      <c r="D136" s="20">
        <f t="shared" si="8"/>
        <v>0</v>
      </c>
      <c r="E136" s="43"/>
    </row>
    <row r="137" spans="1:5" x14ac:dyDescent="0.35">
      <c r="A137" s="6" t="s">
        <v>101</v>
      </c>
      <c r="B137" s="2"/>
      <c r="C137" s="17"/>
      <c r="D137" s="17"/>
      <c r="E137" s="42"/>
    </row>
    <row r="138" spans="1:5" x14ac:dyDescent="0.35">
      <c r="A138" s="6" t="s">
        <v>102</v>
      </c>
      <c r="B138" s="2"/>
      <c r="C138" s="16">
        <v>1</v>
      </c>
      <c r="D138" s="20">
        <f t="shared" si="8"/>
        <v>0</v>
      </c>
      <c r="E138" s="43"/>
    </row>
    <row r="139" spans="1:5" x14ac:dyDescent="0.35">
      <c r="A139" s="6" t="s">
        <v>103</v>
      </c>
      <c r="B139" s="2"/>
      <c r="C139" s="16">
        <v>1</v>
      </c>
      <c r="D139" s="20">
        <f t="shared" si="8"/>
        <v>0</v>
      </c>
      <c r="E139" s="43"/>
    </row>
    <row r="140" spans="1:5" x14ac:dyDescent="0.35">
      <c r="A140" s="6" t="s">
        <v>104</v>
      </c>
      <c r="B140" s="2"/>
      <c r="C140" s="17"/>
      <c r="D140" s="17"/>
      <c r="E140" s="42"/>
    </row>
    <row r="141" spans="1:5" ht="28" x14ac:dyDescent="0.35">
      <c r="A141" s="6" t="s">
        <v>105</v>
      </c>
      <c r="B141" s="2"/>
      <c r="C141" s="16">
        <v>2</v>
      </c>
      <c r="D141" s="20">
        <f t="shared" si="8"/>
        <v>0</v>
      </c>
      <c r="E141" s="43"/>
    </row>
    <row r="142" spans="1:5" x14ac:dyDescent="0.35">
      <c r="A142" s="6" t="s">
        <v>106</v>
      </c>
      <c r="B142" s="2"/>
      <c r="C142" s="16">
        <v>1</v>
      </c>
      <c r="D142" s="20">
        <f t="shared" si="8"/>
        <v>0</v>
      </c>
      <c r="E142" s="43"/>
    </row>
    <row r="143" spans="1:5" x14ac:dyDescent="0.35">
      <c r="A143" s="6" t="s">
        <v>107</v>
      </c>
      <c r="B143" s="2"/>
      <c r="C143" s="17"/>
      <c r="D143" s="17"/>
      <c r="E143" s="42"/>
    </row>
    <row r="144" spans="1:5" x14ac:dyDescent="0.35">
      <c r="A144" s="6" t="s">
        <v>108</v>
      </c>
      <c r="B144" s="2"/>
      <c r="C144" s="16">
        <v>1</v>
      </c>
      <c r="D144" s="20">
        <f t="shared" si="8"/>
        <v>0</v>
      </c>
      <c r="E144" s="43"/>
    </row>
    <row r="145" spans="1:5" x14ac:dyDescent="0.35">
      <c r="A145" s="6" t="s">
        <v>109</v>
      </c>
      <c r="B145" s="2"/>
      <c r="C145" s="16">
        <v>2</v>
      </c>
      <c r="D145" s="20">
        <f t="shared" si="8"/>
        <v>0</v>
      </c>
      <c r="E145" s="43"/>
    </row>
    <row r="146" spans="1:5" ht="28" x14ac:dyDescent="0.35">
      <c r="A146" s="6" t="s">
        <v>110</v>
      </c>
      <c r="B146" s="2"/>
      <c r="C146" s="16">
        <v>1</v>
      </c>
      <c r="D146" s="20">
        <f t="shared" si="8"/>
        <v>0</v>
      </c>
      <c r="E146" s="43"/>
    </row>
    <row r="147" spans="1:5" x14ac:dyDescent="0.35">
      <c r="A147" s="6" t="s">
        <v>111</v>
      </c>
      <c r="B147" s="2"/>
      <c r="C147" s="16">
        <v>2</v>
      </c>
      <c r="D147" s="20">
        <f t="shared" si="8"/>
        <v>0</v>
      </c>
      <c r="E147" s="43"/>
    </row>
    <row r="148" spans="1:5" x14ac:dyDescent="0.35">
      <c r="A148" s="6" t="s">
        <v>112</v>
      </c>
      <c r="B148" s="2"/>
      <c r="C148" s="17"/>
      <c r="D148" s="17"/>
      <c r="E148" s="42"/>
    </row>
    <row r="149" spans="1:5" x14ac:dyDescent="0.35">
      <c r="A149" s="6" t="s">
        <v>113</v>
      </c>
      <c r="B149" s="2"/>
      <c r="C149" s="18">
        <v>1</v>
      </c>
      <c r="D149" s="20">
        <f t="shared" si="8"/>
        <v>0</v>
      </c>
      <c r="E149" s="43"/>
    </row>
    <row r="150" spans="1:5" ht="28" x14ac:dyDescent="0.35">
      <c r="A150" s="6" t="s">
        <v>114</v>
      </c>
      <c r="B150" s="2"/>
      <c r="C150" s="18">
        <v>1</v>
      </c>
      <c r="D150" s="20">
        <f t="shared" si="8"/>
        <v>0</v>
      </c>
      <c r="E150" s="43"/>
    </row>
    <row r="151" spans="1:5" x14ac:dyDescent="0.35">
      <c r="A151" s="6" t="s">
        <v>115</v>
      </c>
      <c r="B151" s="2"/>
      <c r="C151" s="18">
        <v>1</v>
      </c>
      <c r="D151" s="20">
        <f t="shared" si="8"/>
        <v>0</v>
      </c>
      <c r="E151" s="43"/>
    </row>
    <row r="152" spans="1:5" x14ac:dyDescent="0.35">
      <c r="A152" s="9" t="s">
        <v>9</v>
      </c>
      <c r="B152" s="2"/>
      <c r="C152" s="10"/>
      <c r="D152" s="17"/>
      <c r="E152" s="42"/>
    </row>
    <row r="153" spans="1:5" x14ac:dyDescent="0.35">
      <c r="A153" s="10"/>
      <c r="B153" s="2"/>
      <c r="C153" s="10"/>
      <c r="D153" s="17"/>
      <c r="E153" s="42"/>
    </row>
    <row r="154" spans="1:5" x14ac:dyDescent="0.35">
      <c r="A154" s="4" t="s">
        <v>116</v>
      </c>
      <c r="B154" s="2"/>
      <c r="C154" s="10"/>
      <c r="D154" s="17"/>
      <c r="E154" s="42"/>
    </row>
    <row r="155" spans="1:5" ht="42" x14ac:dyDescent="0.35">
      <c r="A155" s="6" t="s">
        <v>117</v>
      </c>
      <c r="B155" s="2"/>
      <c r="C155" s="16">
        <v>1</v>
      </c>
      <c r="D155" s="20">
        <f t="shared" ref="D155:D157" si="9">IF(B155="Yes",C155,0)</f>
        <v>0</v>
      </c>
      <c r="E155" s="43"/>
    </row>
    <row r="156" spans="1:5" x14ac:dyDescent="0.35">
      <c r="A156" s="6" t="s">
        <v>118</v>
      </c>
      <c r="B156" s="2"/>
      <c r="C156" s="16">
        <v>1</v>
      </c>
      <c r="D156" s="20">
        <f t="shared" si="9"/>
        <v>0</v>
      </c>
      <c r="E156" s="43"/>
    </row>
    <row r="157" spans="1:5" ht="42" x14ac:dyDescent="0.35">
      <c r="A157" s="6" t="s">
        <v>119</v>
      </c>
      <c r="B157" s="2"/>
      <c r="C157" s="18">
        <v>2</v>
      </c>
      <c r="D157" s="20">
        <f t="shared" si="9"/>
        <v>0</v>
      </c>
      <c r="E157" s="43"/>
    </row>
    <row r="158" spans="1:5" x14ac:dyDescent="0.35">
      <c r="A158" s="9" t="s">
        <v>9</v>
      </c>
      <c r="B158" s="2"/>
      <c r="C158" s="10"/>
      <c r="D158" s="17"/>
      <c r="E158" s="42"/>
    </row>
    <row r="159" spans="1:5" x14ac:dyDescent="0.35">
      <c r="A159" s="10"/>
      <c r="B159" s="2"/>
      <c r="C159" s="10"/>
      <c r="D159" s="17"/>
      <c r="E159" s="42"/>
    </row>
    <row r="160" spans="1:5" x14ac:dyDescent="0.35">
      <c r="A160" s="4" t="s">
        <v>120</v>
      </c>
      <c r="B160" s="2"/>
      <c r="C160" s="10"/>
      <c r="D160" s="17"/>
      <c r="E160" s="42"/>
    </row>
    <row r="161" spans="1:5" x14ac:dyDescent="0.35">
      <c r="A161" s="6" t="s">
        <v>121</v>
      </c>
      <c r="B161" s="2"/>
      <c r="C161" s="17"/>
      <c r="D161" s="17"/>
      <c r="E161" s="42"/>
    </row>
    <row r="162" spans="1:5" ht="42" x14ac:dyDescent="0.35">
      <c r="A162" s="6" t="s">
        <v>122</v>
      </c>
      <c r="B162" s="2"/>
      <c r="C162" s="16">
        <v>6</v>
      </c>
      <c r="D162" s="20">
        <f t="shared" ref="D162" si="10">IF(B162="Yes",C162,0)</f>
        <v>0</v>
      </c>
      <c r="E162" s="43"/>
    </row>
    <row r="163" spans="1:5" x14ac:dyDescent="0.35">
      <c r="A163" s="6" t="s">
        <v>123</v>
      </c>
      <c r="B163" s="2"/>
      <c r="C163" s="17"/>
      <c r="D163" s="17"/>
      <c r="E163" s="42"/>
    </row>
    <row r="164" spans="1:5" x14ac:dyDescent="0.35">
      <c r="A164" s="6" t="s">
        <v>124</v>
      </c>
      <c r="B164" s="2"/>
      <c r="C164" s="17"/>
      <c r="D164" s="17"/>
      <c r="E164" s="42"/>
    </row>
    <row r="165" spans="1:5" x14ac:dyDescent="0.35">
      <c r="A165" s="6" t="s">
        <v>125</v>
      </c>
      <c r="B165" s="2"/>
      <c r="C165" s="18">
        <v>1</v>
      </c>
      <c r="D165" s="20">
        <f t="shared" ref="D165:D170" si="11">IF(B165="Yes",C165,0)</f>
        <v>0</v>
      </c>
      <c r="E165" s="43"/>
    </row>
    <row r="166" spans="1:5" x14ac:dyDescent="0.35">
      <c r="A166" s="6" t="s">
        <v>126</v>
      </c>
      <c r="B166" s="2"/>
      <c r="C166" s="18">
        <v>1</v>
      </c>
      <c r="D166" s="20">
        <f t="shared" si="11"/>
        <v>0</v>
      </c>
      <c r="E166" s="43"/>
    </row>
    <row r="167" spans="1:5" x14ac:dyDescent="0.35">
      <c r="A167" s="6" t="s">
        <v>127</v>
      </c>
      <c r="B167" s="2"/>
      <c r="C167" s="18">
        <v>1</v>
      </c>
      <c r="D167" s="20">
        <f t="shared" si="11"/>
        <v>0</v>
      </c>
      <c r="E167" s="43"/>
    </row>
    <row r="168" spans="1:5" x14ac:dyDescent="0.35">
      <c r="A168" s="6" t="s">
        <v>128</v>
      </c>
      <c r="B168" s="2"/>
      <c r="C168" s="18">
        <v>1</v>
      </c>
      <c r="D168" s="20">
        <f t="shared" si="11"/>
        <v>0</v>
      </c>
      <c r="E168" s="43"/>
    </row>
    <row r="169" spans="1:5" x14ac:dyDescent="0.35">
      <c r="A169" s="6" t="s">
        <v>129</v>
      </c>
      <c r="B169" s="2"/>
      <c r="C169" s="18">
        <v>1</v>
      </c>
      <c r="D169" s="20">
        <f t="shared" si="11"/>
        <v>0</v>
      </c>
      <c r="E169" s="43"/>
    </row>
    <row r="170" spans="1:5" x14ac:dyDescent="0.35">
      <c r="A170" s="6" t="s">
        <v>130</v>
      </c>
      <c r="B170" s="2"/>
      <c r="C170" s="18">
        <v>1</v>
      </c>
      <c r="D170" s="20">
        <f t="shared" si="11"/>
        <v>0</v>
      </c>
      <c r="E170" s="43"/>
    </row>
    <row r="171" spans="1:5" x14ac:dyDescent="0.35">
      <c r="A171" s="9" t="s">
        <v>9</v>
      </c>
      <c r="B171" s="2"/>
      <c r="C171" s="10"/>
      <c r="D171" s="17"/>
      <c r="E171" s="42"/>
    </row>
    <row r="172" spans="1:5" x14ac:dyDescent="0.35">
      <c r="A172" s="10"/>
      <c r="B172" s="2"/>
      <c r="C172" s="10"/>
      <c r="D172" s="17"/>
      <c r="E172" s="42"/>
    </row>
    <row r="173" spans="1:5" x14ac:dyDescent="0.35">
      <c r="A173" s="4" t="s">
        <v>131</v>
      </c>
      <c r="B173" s="2"/>
      <c r="C173" s="10"/>
      <c r="D173" s="17"/>
      <c r="E173" s="42"/>
    </row>
    <row r="174" spans="1:5" x14ac:dyDescent="0.35">
      <c r="A174" s="6" t="s">
        <v>132</v>
      </c>
      <c r="B174" s="2"/>
      <c r="C174" s="16">
        <v>1</v>
      </c>
      <c r="D174" s="20">
        <f t="shared" ref="D174:D182" si="12">IF(B174="Yes",C174,0)</f>
        <v>0</v>
      </c>
      <c r="E174" s="43"/>
    </row>
    <row r="175" spans="1:5" ht="28" x14ac:dyDescent="0.35">
      <c r="A175" s="6" t="s">
        <v>133</v>
      </c>
      <c r="B175" s="2"/>
      <c r="C175" s="16">
        <v>1</v>
      </c>
      <c r="D175" s="20">
        <f t="shared" si="12"/>
        <v>0</v>
      </c>
      <c r="E175" s="43"/>
    </row>
    <row r="176" spans="1:5" ht="42" x14ac:dyDescent="0.35">
      <c r="A176" s="6" t="s">
        <v>134</v>
      </c>
      <c r="B176" s="2"/>
      <c r="C176" s="16">
        <v>1</v>
      </c>
      <c r="D176" s="20">
        <f t="shared" si="12"/>
        <v>0</v>
      </c>
      <c r="E176" s="43"/>
    </row>
    <row r="177" spans="1:5" ht="28" x14ac:dyDescent="0.35">
      <c r="A177" s="6" t="s">
        <v>135</v>
      </c>
      <c r="B177" s="2"/>
      <c r="C177" s="16">
        <v>1</v>
      </c>
      <c r="D177" s="20">
        <f t="shared" si="12"/>
        <v>0</v>
      </c>
      <c r="E177" s="43"/>
    </row>
    <row r="178" spans="1:5" ht="28" x14ac:dyDescent="0.35">
      <c r="A178" s="6" t="s">
        <v>136</v>
      </c>
      <c r="B178" s="2"/>
      <c r="C178" s="16">
        <v>1</v>
      </c>
      <c r="D178" s="20">
        <f t="shared" si="12"/>
        <v>0</v>
      </c>
      <c r="E178" s="43"/>
    </row>
    <row r="179" spans="1:5" ht="28" x14ac:dyDescent="0.35">
      <c r="A179" s="6" t="s">
        <v>137</v>
      </c>
      <c r="B179" s="2"/>
      <c r="C179" s="16">
        <v>1</v>
      </c>
      <c r="D179" s="20">
        <f t="shared" si="12"/>
        <v>0</v>
      </c>
      <c r="E179" s="43"/>
    </row>
    <row r="180" spans="1:5" ht="28" x14ac:dyDescent="0.35">
      <c r="A180" s="6" t="s">
        <v>138</v>
      </c>
      <c r="B180" s="2"/>
      <c r="C180" s="16">
        <v>1</v>
      </c>
      <c r="D180" s="20">
        <f t="shared" si="12"/>
        <v>0</v>
      </c>
      <c r="E180" s="43"/>
    </row>
    <row r="181" spans="1:5" x14ac:dyDescent="0.35">
      <c r="A181" s="6" t="s">
        <v>139</v>
      </c>
      <c r="B181" s="2"/>
      <c r="C181" s="16">
        <v>1</v>
      </c>
      <c r="D181" s="20">
        <f t="shared" si="12"/>
        <v>0</v>
      </c>
      <c r="E181" s="43"/>
    </row>
    <row r="182" spans="1:5" ht="28" x14ac:dyDescent="0.35">
      <c r="A182" s="6" t="s">
        <v>140</v>
      </c>
      <c r="B182" s="2"/>
      <c r="C182" s="16">
        <v>1</v>
      </c>
      <c r="D182" s="20">
        <f t="shared" si="12"/>
        <v>0</v>
      </c>
      <c r="E182" s="43"/>
    </row>
    <row r="183" spans="1:5" x14ac:dyDescent="0.35">
      <c r="A183" s="9" t="s">
        <v>9</v>
      </c>
      <c r="B183" s="2"/>
      <c r="C183" s="10"/>
      <c r="D183" s="17"/>
      <c r="E183" s="42"/>
    </row>
    <row r="184" spans="1:5" x14ac:dyDescent="0.35">
      <c r="A184" s="10"/>
      <c r="B184" s="2"/>
      <c r="C184" s="10"/>
      <c r="D184" s="17"/>
      <c r="E184" s="42"/>
    </row>
    <row r="185" spans="1:5" x14ac:dyDescent="0.35">
      <c r="A185" s="4" t="s">
        <v>141</v>
      </c>
      <c r="B185" s="2"/>
      <c r="C185" s="10"/>
      <c r="D185" s="17"/>
      <c r="E185" s="42"/>
    </row>
    <row r="186" spans="1:5" x14ac:dyDescent="0.35">
      <c r="A186" s="6" t="s">
        <v>142</v>
      </c>
      <c r="B186" s="2"/>
      <c r="C186" s="17"/>
      <c r="D186" s="17"/>
      <c r="E186" s="42"/>
    </row>
    <row r="187" spans="1:5" x14ac:dyDescent="0.35">
      <c r="A187" s="6" t="s">
        <v>143</v>
      </c>
      <c r="B187" s="2"/>
      <c r="C187" s="16">
        <v>7</v>
      </c>
      <c r="D187" s="20">
        <f t="shared" ref="D187:D192" si="13">IF(B187="Yes",C187,0)</f>
        <v>0</v>
      </c>
      <c r="E187" s="43"/>
    </row>
    <row r="188" spans="1:5" x14ac:dyDescent="0.35">
      <c r="A188" s="6" t="s">
        <v>144</v>
      </c>
      <c r="B188" s="2"/>
      <c r="C188" s="16">
        <v>3</v>
      </c>
      <c r="D188" s="20">
        <f t="shared" si="13"/>
        <v>0</v>
      </c>
      <c r="E188" s="43"/>
    </row>
    <row r="189" spans="1:5" x14ac:dyDescent="0.35">
      <c r="A189" s="6" t="s">
        <v>145</v>
      </c>
      <c r="B189" s="2"/>
      <c r="C189" s="16">
        <v>2</v>
      </c>
      <c r="D189" s="20">
        <f t="shared" si="13"/>
        <v>0</v>
      </c>
      <c r="E189" s="43"/>
    </row>
    <row r="190" spans="1:5" x14ac:dyDescent="0.35">
      <c r="A190" s="6" t="s">
        <v>146</v>
      </c>
      <c r="B190" s="2"/>
      <c r="C190" s="16">
        <v>10</v>
      </c>
      <c r="D190" s="20">
        <f t="shared" si="13"/>
        <v>0</v>
      </c>
      <c r="E190" s="43"/>
    </row>
    <row r="191" spans="1:5" ht="28" x14ac:dyDescent="0.35">
      <c r="A191" s="6" t="s">
        <v>147</v>
      </c>
      <c r="B191" s="2"/>
      <c r="C191" s="16">
        <v>5</v>
      </c>
      <c r="D191" s="20">
        <f t="shared" si="13"/>
        <v>0</v>
      </c>
      <c r="E191" s="43"/>
    </row>
    <row r="192" spans="1:5" x14ac:dyDescent="0.35">
      <c r="A192" s="6" t="s">
        <v>148</v>
      </c>
      <c r="B192" s="2"/>
      <c r="C192" s="16">
        <v>5</v>
      </c>
      <c r="D192" s="20">
        <f t="shared" si="13"/>
        <v>0</v>
      </c>
      <c r="E192" s="43"/>
    </row>
    <row r="193" spans="1:5" x14ac:dyDescent="0.35">
      <c r="A193" s="6" t="s">
        <v>149</v>
      </c>
      <c r="B193" s="2"/>
      <c r="C193" s="17"/>
      <c r="D193" s="17"/>
      <c r="E193" s="42"/>
    </row>
    <row r="194" spans="1:5" x14ac:dyDescent="0.35">
      <c r="A194" s="6" t="s">
        <v>150</v>
      </c>
      <c r="B194" s="2"/>
      <c r="C194" s="16">
        <v>2</v>
      </c>
      <c r="D194" s="20">
        <f t="shared" ref="D194:D198" si="14">IF(B194="Yes",C194,0)</f>
        <v>0</v>
      </c>
      <c r="E194" s="43"/>
    </row>
    <row r="195" spans="1:5" x14ac:dyDescent="0.35">
      <c r="A195" s="6" t="s">
        <v>151</v>
      </c>
      <c r="B195" s="2"/>
      <c r="C195" s="16">
        <v>5</v>
      </c>
      <c r="D195" s="20">
        <f t="shared" si="14"/>
        <v>0</v>
      </c>
      <c r="E195" s="43"/>
    </row>
    <row r="196" spans="1:5" x14ac:dyDescent="0.35">
      <c r="A196" s="6" t="s">
        <v>152</v>
      </c>
      <c r="B196" s="2"/>
      <c r="C196" s="16">
        <v>5</v>
      </c>
      <c r="D196" s="20">
        <f t="shared" si="14"/>
        <v>0</v>
      </c>
      <c r="E196" s="43"/>
    </row>
    <row r="197" spans="1:5" x14ac:dyDescent="0.35">
      <c r="A197" s="6" t="s">
        <v>153</v>
      </c>
      <c r="B197" s="2"/>
      <c r="C197" s="16">
        <v>5</v>
      </c>
      <c r="D197" s="20">
        <f t="shared" si="14"/>
        <v>0</v>
      </c>
      <c r="E197" s="43"/>
    </row>
    <row r="198" spans="1:5" ht="28" x14ac:dyDescent="0.35">
      <c r="A198" s="6" t="s">
        <v>154</v>
      </c>
      <c r="B198" s="2"/>
      <c r="C198" s="16">
        <v>3</v>
      </c>
      <c r="D198" s="20">
        <f t="shared" si="14"/>
        <v>0</v>
      </c>
      <c r="E198" s="43"/>
    </row>
    <row r="199" spans="1:5" ht="28" x14ac:dyDescent="0.35">
      <c r="A199" s="6" t="s">
        <v>155</v>
      </c>
      <c r="B199" s="2"/>
      <c r="C199" s="17"/>
      <c r="D199" s="17"/>
      <c r="E199" s="42"/>
    </row>
    <row r="200" spans="1:5" x14ac:dyDescent="0.35">
      <c r="A200" s="6" t="s">
        <v>156</v>
      </c>
      <c r="B200" s="2"/>
      <c r="C200" s="16">
        <v>1</v>
      </c>
      <c r="D200" s="20">
        <f t="shared" ref="D200:D204" si="15">IF(B200="Yes",C200,0)</f>
        <v>0</v>
      </c>
      <c r="E200" s="43"/>
    </row>
    <row r="201" spans="1:5" ht="28" x14ac:dyDescent="0.35">
      <c r="A201" s="6" t="s">
        <v>157</v>
      </c>
      <c r="B201" s="2"/>
      <c r="C201" s="16">
        <v>2</v>
      </c>
      <c r="D201" s="20">
        <f t="shared" si="15"/>
        <v>0</v>
      </c>
      <c r="E201" s="43"/>
    </row>
    <row r="202" spans="1:5" ht="28" x14ac:dyDescent="0.35">
      <c r="A202" s="6" t="s">
        <v>158</v>
      </c>
      <c r="B202" s="2"/>
      <c r="C202" s="16">
        <v>2</v>
      </c>
      <c r="D202" s="20">
        <f t="shared" si="15"/>
        <v>0</v>
      </c>
      <c r="E202" s="43"/>
    </row>
    <row r="203" spans="1:5" ht="28" x14ac:dyDescent="0.35">
      <c r="A203" s="6" t="s">
        <v>159</v>
      </c>
      <c r="B203" s="2"/>
      <c r="C203" s="16">
        <v>1</v>
      </c>
      <c r="D203" s="20">
        <f t="shared" si="15"/>
        <v>0</v>
      </c>
      <c r="E203" s="43"/>
    </row>
    <row r="204" spans="1:5" x14ac:dyDescent="0.35">
      <c r="A204" s="6" t="s">
        <v>160</v>
      </c>
      <c r="B204" s="2"/>
      <c r="C204" s="16">
        <v>2</v>
      </c>
      <c r="D204" s="20">
        <f t="shared" si="15"/>
        <v>0</v>
      </c>
      <c r="E204" s="43"/>
    </row>
    <row r="205" spans="1:5" x14ac:dyDescent="0.35">
      <c r="A205" s="6" t="s">
        <v>161</v>
      </c>
      <c r="B205" s="2"/>
      <c r="C205" s="17"/>
      <c r="D205" s="17"/>
      <c r="E205" s="42"/>
    </row>
    <row r="206" spans="1:5" x14ac:dyDescent="0.35">
      <c r="A206" s="6" t="s">
        <v>162</v>
      </c>
      <c r="B206" s="2"/>
      <c r="C206" s="17"/>
      <c r="D206" s="17"/>
      <c r="E206" s="42"/>
    </row>
    <row r="207" spans="1:5" x14ac:dyDescent="0.35">
      <c r="A207" s="6" t="s">
        <v>163</v>
      </c>
      <c r="B207" s="2"/>
      <c r="C207" s="16">
        <v>1</v>
      </c>
      <c r="D207" s="20">
        <f t="shared" ref="D207:D209" si="16">IF(B207="Yes",C207,0)</f>
        <v>0</v>
      </c>
      <c r="E207" s="43"/>
    </row>
    <row r="208" spans="1:5" x14ac:dyDescent="0.35">
      <c r="A208" s="6" t="s">
        <v>164</v>
      </c>
      <c r="B208" s="2"/>
      <c r="C208" s="16">
        <v>2</v>
      </c>
      <c r="D208" s="20">
        <f t="shared" si="16"/>
        <v>0</v>
      </c>
      <c r="E208" s="43"/>
    </row>
    <row r="209" spans="1:5" x14ac:dyDescent="0.35">
      <c r="A209" s="6" t="s">
        <v>165</v>
      </c>
      <c r="B209" s="2"/>
      <c r="C209" s="16">
        <v>2</v>
      </c>
      <c r="D209" s="20">
        <f t="shared" si="16"/>
        <v>0</v>
      </c>
      <c r="E209" s="43"/>
    </row>
    <row r="210" spans="1:5" x14ac:dyDescent="0.35">
      <c r="A210" s="6" t="s">
        <v>166</v>
      </c>
      <c r="B210" s="2"/>
      <c r="C210" s="17"/>
      <c r="D210" s="17"/>
      <c r="E210" s="42"/>
    </row>
    <row r="211" spans="1:5" x14ac:dyDescent="0.35">
      <c r="A211" s="6" t="s">
        <v>163</v>
      </c>
      <c r="B211" s="2"/>
      <c r="C211" s="16">
        <v>1</v>
      </c>
      <c r="D211" s="20">
        <f t="shared" ref="D211:D213" si="17">IF(B211="Yes",C211,0)</f>
        <v>0</v>
      </c>
      <c r="E211" s="43"/>
    </row>
    <row r="212" spans="1:5" x14ac:dyDescent="0.35">
      <c r="A212" s="6" t="s">
        <v>164</v>
      </c>
      <c r="B212" s="2"/>
      <c r="C212" s="16">
        <v>2</v>
      </c>
      <c r="D212" s="20">
        <f t="shared" si="17"/>
        <v>0</v>
      </c>
      <c r="E212" s="43"/>
    </row>
    <row r="213" spans="1:5" x14ac:dyDescent="0.35">
      <c r="A213" s="6" t="s">
        <v>165</v>
      </c>
      <c r="B213" s="2"/>
      <c r="C213" s="16">
        <v>2</v>
      </c>
      <c r="D213" s="20">
        <f t="shared" si="17"/>
        <v>0</v>
      </c>
      <c r="E213" s="43"/>
    </row>
    <row r="214" spans="1:5" x14ac:dyDescent="0.35">
      <c r="A214" s="6" t="s">
        <v>167</v>
      </c>
      <c r="B214" s="2"/>
      <c r="C214" s="17"/>
      <c r="D214" s="17"/>
      <c r="E214" s="42"/>
    </row>
    <row r="215" spans="1:5" x14ac:dyDescent="0.35">
      <c r="A215" s="6" t="s">
        <v>163</v>
      </c>
      <c r="B215" s="2"/>
      <c r="C215" s="16">
        <v>1</v>
      </c>
      <c r="D215" s="20">
        <f t="shared" ref="D215:D217" si="18">IF(B215="Yes",C215,0)</f>
        <v>0</v>
      </c>
      <c r="E215" s="43"/>
    </row>
    <row r="216" spans="1:5" x14ac:dyDescent="0.35">
      <c r="A216" s="6" t="s">
        <v>164</v>
      </c>
      <c r="B216" s="2"/>
      <c r="C216" s="16">
        <v>2</v>
      </c>
      <c r="D216" s="20">
        <f t="shared" si="18"/>
        <v>0</v>
      </c>
      <c r="E216" s="43"/>
    </row>
    <row r="217" spans="1:5" x14ac:dyDescent="0.35">
      <c r="A217" s="6" t="s">
        <v>165</v>
      </c>
      <c r="B217" s="2"/>
      <c r="C217" s="16">
        <v>2</v>
      </c>
      <c r="D217" s="20">
        <f t="shared" si="18"/>
        <v>0</v>
      </c>
      <c r="E217" s="43"/>
    </row>
    <row r="218" spans="1:5" x14ac:dyDescent="0.35">
      <c r="A218" s="6" t="s">
        <v>168</v>
      </c>
      <c r="B218" s="2"/>
      <c r="C218" s="17"/>
      <c r="D218" s="17"/>
      <c r="E218" s="42"/>
    </row>
    <row r="219" spans="1:5" x14ac:dyDescent="0.35">
      <c r="A219" s="6" t="s">
        <v>163</v>
      </c>
      <c r="B219" s="2"/>
      <c r="C219" s="16">
        <v>1</v>
      </c>
      <c r="D219" s="20">
        <f t="shared" ref="D219:D221" si="19">IF(B219="Yes",C219,0)</f>
        <v>0</v>
      </c>
      <c r="E219" s="43"/>
    </row>
    <row r="220" spans="1:5" x14ac:dyDescent="0.35">
      <c r="A220" s="6" t="s">
        <v>164</v>
      </c>
      <c r="B220" s="2"/>
      <c r="C220" s="16">
        <v>2</v>
      </c>
      <c r="D220" s="20">
        <f t="shared" si="19"/>
        <v>0</v>
      </c>
      <c r="E220" s="43"/>
    </row>
    <row r="221" spans="1:5" x14ac:dyDescent="0.35">
      <c r="A221" s="6" t="s">
        <v>165</v>
      </c>
      <c r="B221" s="2"/>
      <c r="C221" s="16">
        <v>2</v>
      </c>
      <c r="D221" s="20">
        <f t="shared" si="19"/>
        <v>0</v>
      </c>
      <c r="E221" s="43"/>
    </row>
    <row r="222" spans="1:5" x14ac:dyDescent="0.35">
      <c r="A222" s="6" t="s">
        <v>169</v>
      </c>
      <c r="B222" s="2"/>
      <c r="C222" s="17"/>
      <c r="D222" s="17"/>
      <c r="E222" s="42"/>
    </row>
    <row r="223" spans="1:5" x14ac:dyDescent="0.35">
      <c r="A223" s="6" t="s">
        <v>163</v>
      </c>
      <c r="B223" s="2"/>
      <c r="C223" s="16">
        <v>1</v>
      </c>
      <c r="D223" s="20">
        <f t="shared" ref="D223:D225" si="20">IF(B223="Yes",C223,0)</f>
        <v>0</v>
      </c>
      <c r="E223" s="43"/>
    </row>
    <row r="224" spans="1:5" x14ac:dyDescent="0.35">
      <c r="A224" s="6" t="s">
        <v>164</v>
      </c>
      <c r="B224" s="2"/>
      <c r="C224" s="16">
        <v>2</v>
      </c>
      <c r="D224" s="20">
        <f t="shared" si="20"/>
        <v>0</v>
      </c>
      <c r="E224" s="43"/>
    </row>
    <row r="225" spans="1:5" x14ac:dyDescent="0.35">
      <c r="A225" s="6" t="s">
        <v>165</v>
      </c>
      <c r="B225" s="2"/>
      <c r="C225" s="16">
        <v>2</v>
      </c>
      <c r="D225" s="20">
        <f t="shared" si="20"/>
        <v>0</v>
      </c>
      <c r="E225" s="43"/>
    </row>
    <row r="226" spans="1:5" x14ac:dyDescent="0.35">
      <c r="A226" s="9" t="s">
        <v>9</v>
      </c>
      <c r="B226" s="2"/>
      <c r="C226" s="10"/>
      <c r="D226" s="17"/>
      <c r="E226" s="42"/>
    </row>
    <row r="227" spans="1:5" x14ac:dyDescent="0.35">
      <c r="A227" s="10"/>
      <c r="B227" s="2"/>
      <c r="C227" s="10"/>
      <c r="D227" s="17"/>
      <c r="E227" s="42"/>
    </row>
    <row r="228" spans="1:5" x14ac:dyDescent="0.35">
      <c r="A228" s="4" t="s">
        <v>170</v>
      </c>
      <c r="B228" s="2"/>
      <c r="C228" s="10"/>
      <c r="D228" s="17"/>
      <c r="E228" s="42"/>
    </row>
    <row r="229" spans="1:5" x14ac:dyDescent="0.35">
      <c r="A229" s="6" t="s">
        <v>171</v>
      </c>
      <c r="B229" s="2"/>
      <c r="C229" s="17"/>
      <c r="D229" s="17"/>
      <c r="E229" s="42"/>
    </row>
    <row r="230" spans="1:5" x14ac:dyDescent="0.35">
      <c r="A230" s="6" t="s">
        <v>172</v>
      </c>
      <c r="B230" s="2"/>
      <c r="C230" s="16">
        <v>2</v>
      </c>
      <c r="D230" s="20">
        <f t="shared" ref="D230:D236" si="21">IF(B230="Yes",C230,0)</f>
        <v>0</v>
      </c>
      <c r="E230" s="43"/>
    </row>
    <row r="231" spans="1:5" x14ac:dyDescent="0.35">
      <c r="A231" s="6" t="s">
        <v>173</v>
      </c>
      <c r="B231" s="2"/>
      <c r="C231" s="16">
        <v>2</v>
      </c>
      <c r="D231" s="20">
        <f t="shared" si="21"/>
        <v>0</v>
      </c>
      <c r="E231" s="43"/>
    </row>
    <row r="232" spans="1:5" x14ac:dyDescent="0.35">
      <c r="A232" s="6" t="s">
        <v>174</v>
      </c>
      <c r="B232" s="2"/>
      <c r="C232" s="16">
        <v>1</v>
      </c>
      <c r="D232" s="20">
        <f t="shared" si="21"/>
        <v>0</v>
      </c>
      <c r="E232" s="43"/>
    </row>
    <row r="233" spans="1:5" ht="28" x14ac:dyDescent="0.35">
      <c r="A233" s="6" t="s">
        <v>175</v>
      </c>
      <c r="B233" s="2"/>
      <c r="C233" s="16">
        <v>4</v>
      </c>
      <c r="D233" s="20">
        <f t="shared" si="21"/>
        <v>0</v>
      </c>
      <c r="E233" s="43"/>
    </row>
    <row r="234" spans="1:5" x14ac:dyDescent="0.35">
      <c r="A234" s="6" t="s">
        <v>176</v>
      </c>
      <c r="B234" s="2"/>
      <c r="C234" s="16">
        <v>4</v>
      </c>
      <c r="D234" s="20">
        <f t="shared" si="21"/>
        <v>0</v>
      </c>
      <c r="E234" s="43"/>
    </row>
    <row r="235" spans="1:5" x14ac:dyDescent="0.35">
      <c r="A235" s="6" t="s">
        <v>177</v>
      </c>
      <c r="B235" s="2"/>
      <c r="C235" s="16">
        <v>4</v>
      </c>
      <c r="D235" s="20">
        <f t="shared" si="21"/>
        <v>0</v>
      </c>
      <c r="E235" s="43"/>
    </row>
    <row r="236" spans="1:5" ht="28" x14ac:dyDescent="0.35">
      <c r="A236" s="6" t="s">
        <v>178</v>
      </c>
      <c r="B236" s="2"/>
      <c r="C236" s="16">
        <v>2</v>
      </c>
      <c r="D236" s="20">
        <f t="shared" si="21"/>
        <v>0</v>
      </c>
      <c r="E236" s="43"/>
    </row>
    <row r="237" spans="1:5" x14ac:dyDescent="0.35">
      <c r="A237" s="6" t="s">
        <v>179</v>
      </c>
      <c r="B237" s="2"/>
      <c r="C237" s="17"/>
      <c r="D237" s="17"/>
      <c r="E237" s="42"/>
    </row>
    <row r="238" spans="1:5" x14ac:dyDescent="0.35">
      <c r="A238" s="6" t="s">
        <v>180</v>
      </c>
      <c r="B238" s="2"/>
      <c r="C238" s="16">
        <v>1</v>
      </c>
      <c r="D238" s="20">
        <f t="shared" ref="D238:D241" si="22">IF(B238="Yes",C238,0)</f>
        <v>0</v>
      </c>
      <c r="E238" s="43"/>
    </row>
    <row r="239" spans="1:5" x14ac:dyDescent="0.35">
      <c r="A239" s="6" t="s">
        <v>181</v>
      </c>
      <c r="B239" s="2"/>
      <c r="C239" s="16">
        <v>1</v>
      </c>
      <c r="D239" s="20">
        <f t="shared" si="22"/>
        <v>0</v>
      </c>
      <c r="E239" s="43"/>
    </row>
    <row r="240" spans="1:5" x14ac:dyDescent="0.35">
      <c r="A240" s="6" t="s">
        <v>182</v>
      </c>
      <c r="B240" s="2"/>
      <c r="C240" s="16">
        <v>1</v>
      </c>
      <c r="D240" s="20">
        <f t="shared" si="22"/>
        <v>0</v>
      </c>
      <c r="E240" s="43"/>
    </row>
    <row r="241" spans="1:5" x14ac:dyDescent="0.35">
      <c r="A241" s="6" t="s">
        <v>183</v>
      </c>
      <c r="B241" s="2"/>
      <c r="C241" s="16">
        <v>1</v>
      </c>
      <c r="D241" s="20">
        <f t="shared" si="22"/>
        <v>0</v>
      </c>
      <c r="E241" s="43"/>
    </row>
    <row r="242" spans="1:5" x14ac:dyDescent="0.35">
      <c r="A242" s="6" t="s">
        <v>184</v>
      </c>
      <c r="B242" s="2"/>
      <c r="C242" s="17"/>
      <c r="D242" s="17"/>
      <c r="E242" s="42"/>
    </row>
    <row r="243" spans="1:5" x14ac:dyDescent="0.35">
      <c r="A243" s="6" t="s">
        <v>172</v>
      </c>
      <c r="B243" s="2"/>
      <c r="C243" s="16">
        <v>0</v>
      </c>
      <c r="D243" s="20">
        <f t="shared" ref="D243:D249" si="23">IF(B243="Yes",C243,0)</f>
        <v>0</v>
      </c>
      <c r="E243" s="43"/>
    </row>
    <row r="244" spans="1:5" x14ac:dyDescent="0.35">
      <c r="A244" s="6" t="s">
        <v>173</v>
      </c>
      <c r="B244" s="2"/>
      <c r="C244" s="16">
        <v>0</v>
      </c>
      <c r="D244" s="20">
        <f t="shared" si="23"/>
        <v>0</v>
      </c>
      <c r="E244" s="43"/>
    </row>
    <row r="245" spans="1:5" x14ac:dyDescent="0.35">
      <c r="A245" s="6" t="s">
        <v>174</v>
      </c>
      <c r="B245" s="2"/>
      <c r="C245" s="16">
        <v>0</v>
      </c>
      <c r="D245" s="20">
        <f t="shared" si="23"/>
        <v>0</v>
      </c>
      <c r="E245" s="43"/>
    </row>
    <row r="246" spans="1:5" ht="28" x14ac:dyDescent="0.35">
      <c r="A246" s="6" t="s">
        <v>175</v>
      </c>
      <c r="B246" s="2"/>
      <c r="C246" s="16">
        <v>0</v>
      </c>
      <c r="D246" s="20">
        <f t="shared" si="23"/>
        <v>0</v>
      </c>
      <c r="E246" s="43"/>
    </row>
    <row r="247" spans="1:5" x14ac:dyDescent="0.35">
      <c r="A247" s="6" t="s">
        <v>176</v>
      </c>
      <c r="B247" s="2"/>
      <c r="C247" s="16">
        <v>0</v>
      </c>
      <c r="D247" s="20">
        <f t="shared" si="23"/>
        <v>0</v>
      </c>
      <c r="E247" s="43"/>
    </row>
    <row r="248" spans="1:5" x14ac:dyDescent="0.35">
      <c r="A248" s="6" t="s">
        <v>177</v>
      </c>
      <c r="B248" s="2"/>
      <c r="C248" s="16">
        <v>0</v>
      </c>
      <c r="D248" s="20">
        <f t="shared" si="23"/>
        <v>0</v>
      </c>
      <c r="E248" s="43"/>
    </row>
    <row r="249" spans="1:5" ht="28" x14ac:dyDescent="0.35">
      <c r="A249" s="6" t="s">
        <v>178</v>
      </c>
      <c r="B249" s="2"/>
      <c r="C249" s="16">
        <v>0</v>
      </c>
      <c r="D249" s="20">
        <f t="shared" si="23"/>
        <v>0</v>
      </c>
      <c r="E249" s="43"/>
    </row>
    <row r="250" spans="1:5" x14ac:dyDescent="0.35">
      <c r="A250" s="6" t="s">
        <v>179</v>
      </c>
      <c r="B250" s="2"/>
      <c r="C250" s="17"/>
      <c r="D250" s="17"/>
      <c r="E250" s="42"/>
    </row>
    <row r="251" spans="1:5" x14ac:dyDescent="0.35">
      <c r="A251" s="6" t="s">
        <v>180</v>
      </c>
      <c r="B251" s="2"/>
      <c r="C251" s="16">
        <v>0</v>
      </c>
      <c r="D251" s="20">
        <f t="shared" ref="D251:D254" si="24">IF(B251="Yes",C251,0)</f>
        <v>0</v>
      </c>
      <c r="E251" s="43"/>
    </row>
    <row r="252" spans="1:5" x14ac:dyDescent="0.35">
      <c r="A252" s="6" t="s">
        <v>181</v>
      </c>
      <c r="B252" s="2"/>
      <c r="C252" s="16">
        <v>0</v>
      </c>
      <c r="D252" s="20">
        <f t="shared" si="24"/>
        <v>0</v>
      </c>
      <c r="E252" s="43"/>
    </row>
    <row r="253" spans="1:5" x14ac:dyDescent="0.35">
      <c r="A253" s="6" t="s">
        <v>182</v>
      </c>
      <c r="B253" s="2"/>
      <c r="C253" s="16">
        <v>0</v>
      </c>
      <c r="D253" s="20">
        <f t="shared" si="24"/>
        <v>0</v>
      </c>
      <c r="E253" s="43"/>
    </row>
    <row r="254" spans="1:5" x14ac:dyDescent="0.35">
      <c r="A254" s="6" t="s">
        <v>183</v>
      </c>
      <c r="B254" s="2"/>
      <c r="C254" s="16">
        <v>0</v>
      </c>
      <c r="D254" s="20">
        <f t="shared" si="24"/>
        <v>0</v>
      </c>
      <c r="E254" s="43"/>
    </row>
    <row r="255" spans="1:5" x14ac:dyDescent="0.35">
      <c r="A255" s="6" t="s">
        <v>185</v>
      </c>
      <c r="B255" s="2"/>
      <c r="C255" s="17"/>
      <c r="D255" s="17"/>
      <c r="E255" s="42"/>
    </row>
    <row r="256" spans="1:5" x14ac:dyDescent="0.35">
      <c r="A256" s="6" t="s">
        <v>172</v>
      </c>
      <c r="B256" s="2"/>
      <c r="C256" s="16">
        <v>0</v>
      </c>
      <c r="D256" s="20">
        <f t="shared" ref="D256:D262" si="25">IF(B256="Yes",C256,0)</f>
        <v>0</v>
      </c>
      <c r="E256" s="43"/>
    </row>
    <row r="257" spans="1:5" x14ac:dyDescent="0.35">
      <c r="A257" s="6" t="s">
        <v>173</v>
      </c>
      <c r="B257" s="2"/>
      <c r="C257" s="16">
        <v>0</v>
      </c>
      <c r="D257" s="20">
        <f t="shared" si="25"/>
        <v>0</v>
      </c>
      <c r="E257" s="43"/>
    </row>
    <row r="258" spans="1:5" x14ac:dyDescent="0.35">
      <c r="A258" s="6" t="s">
        <v>174</v>
      </c>
      <c r="B258" s="2"/>
      <c r="C258" s="16">
        <v>0</v>
      </c>
      <c r="D258" s="20">
        <f t="shared" si="25"/>
        <v>0</v>
      </c>
      <c r="E258" s="43"/>
    </row>
    <row r="259" spans="1:5" ht="28" x14ac:dyDescent="0.35">
      <c r="A259" s="6" t="s">
        <v>175</v>
      </c>
      <c r="B259" s="2"/>
      <c r="C259" s="16">
        <v>0</v>
      </c>
      <c r="D259" s="20">
        <f t="shared" si="25"/>
        <v>0</v>
      </c>
      <c r="E259" s="43"/>
    </row>
    <row r="260" spans="1:5" x14ac:dyDescent="0.35">
      <c r="A260" s="6" t="s">
        <v>176</v>
      </c>
      <c r="B260" s="2"/>
      <c r="C260" s="16">
        <v>0</v>
      </c>
      <c r="D260" s="20">
        <f t="shared" si="25"/>
        <v>0</v>
      </c>
      <c r="E260" s="43"/>
    </row>
    <row r="261" spans="1:5" x14ac:dyDescent="0.35">
      <c r="A261" s="6" t="s">
        <v>177</v>
      </c>
      <c r="B261" s="2"/>
      <c r="C261" s="16">
        <v>0</v>
      </c>
      <c r="D261" s="20">
        <f t="shared" si="25"/>
        <v>0</v>
      </c>
      <c r="E261" s="43"/>
    </row>
    <row r="262" spans="1:5" ht="28" x14ac:dyDescent="0.35">
      <c r="A262" s="6" t="s">
        <v>178</v>
      </c>
      <c r="B262" s="2"/>
      <c r="C262" s="16">
        <v>0</v>
      </c>
      <c r="D262" s="20">
        <f t="shared" si="25"/>
        <v>0</v>
      </c>
      <c r="E262" s="43"/>
    </row>
    <row r="263" spans="1:5" x14ac:dyDescent="0.35">
      <c r="A263" s="6" t="s">
        <v>179</v>
      </c>
      <c r="B263" s="2"/>
      <c r="C263" s="17"/>
      <c r="D263" s="17"/>
      <c r="E263" s="42"/>
    </row>
    <row r="264" spans="1:5" x14ac:dyDescent="0.35">
      <c r="A264" s="6" t="s">
        <v>180</v>
      </c>
      <c r="B264" s="2"/>
      <c r="C264" s="16">
        <v>0</v>
      </c>
      <c r="D264" s="20">
        <f t="shared" ref="D264:D267" si="26">IF(B264="Yes",C264,0)</f>
        <v>0</v>
      </c>
      <c r="E264" s="43"/>
    </row>
    <row r="265" spans="1:5" x14ac:dyDescent="0.35">
      <c r="A265" s="6" t="s">
        <v>181</v>
      </c>
      <c r="B265" s="2"/>
      <c r="C265" s="16">
        <v>0</v>
      </c>
      <c r="D265" s="20">
        <f t="shared" si="26"/>
        <v>0</v>
      </c>
      <c r="E265" s="43"/>
    </row>
    <row r="266" spans="1:5" x14ac:dyDescent="0.35">
      <c r="A266" s="6" t="s">
        <v>182</v>
      </c>
      <c r="B266" s="2"/>
      <c r="C266" s="16">
        <v>0</v>
      </c>
      <c r="D266" s="20">
        <f t="shared" si="26"/>
        <v>0</v>
      </c>
      <c r="E266" s="43"/>
    </row>
    <row r="267" spans="1:5" x14ac:dyDescent="0.35">
      <c r="A267" s="6" t="s">
        <v>183</v>
      </c>
      <c r="B267" s="2"/>
      <c r="C267" s="16">
        <v>0</v>
      </c>
      <c r="D267" s="20">
        <f t="shared" si="26"/>
        <v>0</v>
      </c>
      <c r="E267" s="43"/>
    </row>
    <row r="268" spans="1:5" x14ac:dyDescent="0.35">
      <c r="A268" s="9" t="s">
        <v>9</v>
      </c>
      <c r="B268" s="2"/>
      <c r="C268" s="10"/>
      <c r="D268" s="17"/>
      <c r="E268" s="42"/>
    </row>
    <row r="269" spans="1:5" x14ac:dyDescent="0.35">
      <c r="A269" s="10"/>
      <c r="B269" s="2"/>
      <c r="C269" s="10"/>
      <c r="D269" s="17"/>
      <c r="E269" s="42"/>
    </row>
    <row r="270" spans="1:5" x14ac:dyDescent="0.35">
      <c r="A270" s="4" t="s">
        <v>186</v>
      </c>
      <c r="B270" s="2"/>
      <c r="C270" s="10"/>
      <c r="D270" s="17"/>
      <c r="E270" s="42"/>
    </row>
    <row r="271" spans="1:5" x14ac:dyDescent="0.35">
      <c r="A271" s="6" t="s">
        <v>187</v>
      </c>
      <c r="B271" s="2"/>
      <c r="C271" s="17"/>
      <c r="D271" s="17"/>
      <c r="E271" s="42"/>
    </row>
    <row r="272" spans="1:5" x14ac:dyDescent="0.35">
      <c r="A272" s="6" t="s">
        <v>188</v>
      </c>
      <c r="B272" s="2"/>
      <c r="C272" s="16">
        <v>1</v>
      </c>
      <c r="D272" s="20">
        <f t="shared" ref="D272:D274" si="27">IF(B272="Yes",C272,0)</f>
        <v>0</v>
      </c>
      <c r="E272" s="43"/>
    </row>
    <row r="273" spans="1:5" x14ac:dyDescent="0.35">
      <c r="A273" s="6" t="s">
        <v>189</v>
      </c>
      <c r="B273" s="2"/>
      <c r="C273" s="16">
        <v>1</v>
      </c>
      <c r="D273" s="20">
        <f t="shared" si="27"/>
        <v>0</v>
      </c>
      <c r="E273" s="43"/>
    </row>
    <row r="274" spans="1:5" x14ac:dyDescent="0.35">
      <c r="A274" s="6" t="s">
        <v>190</v>
      </c>
      <c r="B274" s="2"/>
      <c r="C274" s="16">
        <v>1</v>
      </c>
      <c r="D274" s="20">
        <f t="shared" si="27"/>
        <v>0</v>
      </c>
      <c r="E274" s="43"/>
    </row>
    <row r="275" spans="1:5" x14ac:dyDescent="0.35">
      <c r="A275" s="6" t="s">
        <v>191</v>
      </c>
      <c r="B275" s="2"/>
      <c r="C275" s="17"/>
      <c r="D275" s="17"/>
      <c r="E275" s="42"/>
    </row>
    <row r="276" spans="1:5" x14ac:dyDescent="0.35">
      <c r="A276" s="6" t="s">
        <v>188</v>
      </c>
      <c r="B276" s="2"/>
      <c r="C276" s="16">
        <v>1</v>
      </c>
      <c r="D276" s="20">
        <f t="shared" ref="D276:D278" si="28">IF(B276="Yes",C276,0)</f>
        <v>0</v>
      </c>
      <c r="E276" s="43"/>
    </row>
    <row r="277" spans="1:5" x14ac:dyDescent="0.35">
      <c r="A277" s="6" t="s">
        <v>189</v>
      </c>
      <c r="B277" s="2"/>
      <c r="C277" s="16">
        <v>1</v>
      </c>
      <c r="D277" s="20">
        <f t="shared" si="28"/>
        <v>0</v>
      </c>
      <c r="E277" s="43"/>
    </row>
    <row r="278" spans="1:5" x14ac:dyDescent="0.35">
      <c r="A278" s="6" t="s">
        <v>190</v>
      </c>
      <c r="B278" s="2"/>
      <c r="C278" s="16">
        <v>1</v>
      </c>
      <c r="D278" s="20">
        <f t="shared" si="28"/>
        <v>0</v>
      </c>
      <c r="E278" s="43"/>
    </row>
    <row r="279" spans="1:5" x14ac:dyDescent="0.35">
      <c r="A279" s="6" t="s">
        <v>192</v>
      </c>
      <c r="B279" s="2"/>
      <c r="C279" s="17"/>
      <c r="D279" s="17"/>
      <c r="E279" s="42"/>
    </row>
    <row r="280" spans="1:5" x14ac:dyDescent="0.35">
      <c r="A280" s="6" t="s">
        <v>188</v>
      </c>
      <c r="B280" s="2"/>
      <c r="C280" s="16">
        <v>1</v>
      </c>
      <c r="D280" s="20">
        <f t="shared" ref="D280:D282" si="29">IF(B280="Yes",C280,0)</f>
        <v>0</v>
      </c>
      <c r="E280" s="43"/>
    </row>
    <row r="281" spans="1:5" x14ac:dyDescent="0.35">
      <c r="A281" s="6" t="s">
        <v>189</v>
      </c>
      <c r="B281" s="2"/>
      <c r="C281" s="16">
        <v>1</v>
      </c>
      <c r="D281" s="20">
        <f t="shared" si="29"/>
        <v>0</v>
      </c>
      <c r="E281" s="43"/>
    </row>
    <row r="282" spans="1:5" x14ac:dyDescent="0.35">
      <c r="A282" s="6" t="s">
        <v>190</v>
      </c>
      <c r="B282" s="2"/>
      <c r="C282" s="16">
        <v>1</v>
      </c>
      <c r="D282" s="20">
        <f t="shared" si="29"/>
        <v>0</v>
      </c>
      <c r="E282" s="43"/>
    </row>
    <row r="283" spans="1:5" x14ac:dyDescent="0.35">
      <c r="A283" s="9" t="s">
        <v>9</v>
      </c>
      <c r="B283" s="2"/>
      <c r="C283" s="10"/>
      <c r="D283" s="17"/>
      <c r="E283" s="42"/>
    </row>
    <row r="284" spans="1:5" x14ac:dyDescent="0.35">
      <c r="A284" s="10"/>
      <c r="B284" s="2"/>
      <c r="C284" s="10"/>
      <c r="D284" s="17"/>
      <c r="E284" s="42"/>
    </row>
    <row r="285" spans="1:5" x14ac:dyDescent="0.35">
      <c r="A285" s="4" t="s">
        <v>193</v>
      </c>
      <c r="B285" s="2"/>
      <c r="C285" s="10"/>
      <c r="D285" s="17"/>
      <c r="E285" s="42"/>
    </row>
    <row r="286" spans="1:5" x14ac:dyDescent="0.35">
      <c r="A286" s="6" t="s">
        <v>194</v>
      </c>
      <c r="B286" s="2"/>
      <c r="C286" s="17"/>
      <c r="D286" s="17"/>
      <c r="E286" s="42"/>
    </row>
    <row r="287" spans="1:5" x14ac:dyDescent="0.35">
      <c r="A287" s="6" t="s">
        <v>195</v>
      </c>
      <c r="B287" s="2"/>
      <c r="C287" s="16">
        <v>0</v>
      </c>
      <c r="D287" s="20">
        <f t="shared" ref="D287:D290" si="30">IF(B287="Yes",C287,0)</f>
        <v>0</v>
      </c>
      <c r="E287" s="43"/>
    </row>
    <row r="288" spans="1:5" x14ac:dyDescent="0.35">
      <c r="A288" s="6" t="s">
        <v>196</v>
      </c>
      <c r="B288" s="2"/>
      <c r="C288" s="16">
        <v>0</v>
      </c>
      <c r="D288" s="20">
        <f t="shared" si="30"/>
        <v>0</v>
      </c>
      <c r="E288" s="43"/>
    </row>
    <row r="289" spans="1:5" x14ac:dyDescent="0.35">
      <c r="A289" s="6" t="s">
        <v>197</v>
      </c>
      <c r="B289" s="2"/>
      <c r="C289" s="16">
        <v>0</v>
      </c>
      <c r="D289" s="20">
        <f t="shared" si="30"/>
        <v>0</v>
      </c>
      <c r="E289" s="43"/>
    </row>
    <row r="290" spans="1:5" ht="28" x14ac:dyDescent="0.35">
      <c r="A290" s="6" t="s">
        <v>198</v>
      </c>
      <c r="B290" s="2"/>
      <c r="C290" s="18">
        <v>0</v>
      </c>
      <c r="D290" s="20">
        <f t="shared" si="30"/>
        <v>0</v>
      </c>
      <c r="E290" s="43"/>
    </row>
    <row r="291" spans="1:5" x14ac:dyDescent="0.35">
      <c r="A291" s="9" t="s">
        <v>9</v>
      </c>
      <c r="B291" s="2"/>
      <c r="C291" s="10"/>
      <c r="D291" s="17"/>
      <c r="E291" s="42"/>
    </row>
    <row r="292" spans="1:5" x14ac:dyDescent="0.35">
      <c r="A292" s="10"/>
      <c r="B292" s="2"/>
      <c r="C292" s="10"/>
      <c r="D292" s="17"/>
      <c r="E292" s="42"/>
    </row>
    <row r="293" spans="1:5" x14ac:dyDescent="0.35">
      <c r="A293" s="4" t="s">
        <v>199</v>
      </c>
      <c r="B293" s="2"/>
      <c r="C293" s="10"/>
      <c r="D293" s="17"/>
      <c r="E293" s="42"/>
    </row>
    <row r="294" spans="1:5" x14ac:dyDescent="0.35">
      <c r="A294" s="6" t="s">
        <v>200</v>
      </c>
      <c r="B294" s="2"/>
      <c r="C294" s="18">
        <v>2</v>
      </c>
      <c r="D294" s="20">
        <f t="shared" ref="D294:D300" si="31">IF(B294="Yes",C294,0)</f>
        <v>0</v>
      </c>
      <c r="E294" s="43"/>
    </row>
    <row r="295" spans="1:5" x14ac:dyDescent="0.35">
      <c r="A295" s="6" t="s">
        <v>201</v>
      </c>
      <c r="B295" s="2"/>
      <c r="C295" s="18">
        <v>2</v>
      </c>
      <c r="D295" s="20">
        <f t="shared" si="31"/>
        <v>0</v>
      </c>
      <c r="E295" s="43"/>
    </row>
    <row r="296" spans="1:5" x14ac:dyDescent="0.35">
      <c r="A296" s="6" t="s">
        <v>202</v>
      </c>
      <c r="B296" s="2"/>
      <c r="C296" s="18">
        <v>2</v>
      </c>
      <c r="D296" s="20">
        <f t="shared" si="31"/>
        <v>0</v>
      </c>
      <c r="E296" s="43"/>
    </row>
    <row r="297" spans="1:5" x14ac:dyDescent="0.35">
      <c r="A297" s="6" t="s">
        <v>203</v>
      </c>
      <c r="B297" s="2"/>
      <c r="C297" s="18">
        <v>2</v>
      </c>
      <c r="D297" s="20">
        <f t="shared" si="31"/>
        <v>0</v>
      </c>
      <c r="E297" s="43"/>
    </row>
    <row r="298" spans="1:5" x14ac:dyDescent="0.35">
      <c r="A298" s="6" t="s">
        <v>204</v>
      </c>
      <c r="B298" s="2"/>
      <c r="C298" s="18">
        <v>2</v>
      </c>
      <c r="D298" s="20">
        <f t="shared" si="31"/>
        <v>0</v>
      </c>
      <c r="E298" s="43"/>
    </row>
    <row r="299" spans="1:5" ht="28" x14ac:dyDescent="0.35">
      <c r="A299" s="6" t="s">
        <v>205</v>
      </c>
      <c r="B299" s="2"/>
      <c r="C299" s="18">
        <v>2</v>
      </c>
      <c r="D299" s="20">
        <f t="shared" si="31"/>
        <v>0</v>
      </c>
      <c r="E299" s="43"/>
    </row>
    <row r="300" spans="1:5" x14ac:dyDescent="0.35">
      <c r="A300" s="6" t="s">
        <v>206</v>
      </c>
      <c r="B300" s="2"/>
      <c r="C300" s="18">
        <v>1</v>
      </c>
      <c r="D300" s="20">
        <f t="shared" si="31"/>
        <v>0</v>
      </c>
      <c r="E300" s="43"/>
    </row>
    <row r="301" spans="1:5" x14ac:dyDescent="0.35">
      <c r="A301" s="9" t="s">
        <v>9</v>
      </c>
      <c r="B301" s="2"/>
      <c r="C301" s="10"/>
      <c r="D301" s="17"/>
      <c r="E301" s="42"/>
    </row>
    <row r="302" spans="1:5" x14ac:dyDescent="0.35">
      <c r="A302" s="10"/>
      <c r="B302" s="2"/>
      <c r="C302" s="10"/>
      <c r="D302" s="17"/>
      <c r="E302" s="42"/>
    </row>
    <row r="303" spans="1:5" x14ac:dyDescent="0.35">
      <c r="A303" s="4" t="s">
        <v>207</v>
      </c>
      <c r="B303" s="2"/>
      <c r="C303" s="10"/>
      <c r="D303" s="17"/>
      <c r="E303" s="42"/>
    </row>
    <row r="304" spans="1:5" x14ac:dyDescent="0.35">
      <c r="A304" s="6" t="s">
        <v>208</v>
      </c>
      <c r="B304" s="2"/>
      <c r="C304" s="18">
        <v>0</v>
      </c>
      <c r="D304" s="20">
        <f t="shared" ref="D304:D307" si="32">IF(B304="Yes",C304,0)</f>
        <v>0</v>
      </c>
      <c r="E304" s="43"/>
    </row>
    <row r="305" spans="1:5" x14ac:dyDescent="0.35">
      <c r="A305" s="6" t="s">
        <v>209</v>
      </c>
      <c r="B305" s="2"/>
      <c r="C305" s="18">
        <v>0</v>
      </c>
      <c r="D305" s="20">
        <f t="shared" si="32"/>
        <v>0</v>
      </c>
      <c r="E305" s="43"/>
    </row>
    <row r="306" spans="1:5" x14ac:dyDescent="0.35">
      <c r="A306" s="6" t="s">
        <v>210</v>
      </c>
      <c r="B306" s="2"/>
      <c r="C306" s="18">
        <v>0</v>
      </c>
      <c r="D306" s="20">
        <f t="shared" si="32"/>
        <v>0</v>
      </c>
      <c r="E306" s="43"/>
    </row>
    <row r="307" spans="1:5" x14ac:dyDescent="0.35">
      <c r="A307" s="6" t="s">
        <v>34</v>
      </c>
      <c r="B307" s="2"/>
      <c r="C307" s="18">
        <v>0</v>
      </c>
      <c r="D307" s="20">
        <f t="shared" si="32"/>
        <v>0</v>
      </c>
      <c r="E307" s="43"/>
    </row>
    <row r="308" spans="1:5" x14ac:dyDescent="0.35">
      <c r="A308" s="6" t="s">
        <v>211</v>
      </c>
      <c r="B308" s="2"/>
      <c r="C308" s="17"/>
      <c r="D308" s="17"/>
      <c r="E308" s="42"/>
    </row>
    <row r="309" spans="1:5" x14ac:dyDescent="0.35">
      <c r="A309" s="6" t="s">
        <v>212</v>
      </c>
      <c r="B309" s="2"/>
      <c r="C309" s="18">
        <v>0</v>
      </c>
      <c r="D309" s="20">
        <f t="shared" ref="D309:D311" si="33">IF(B309="Yes",C309,0)</f>
        <v>0</v>
      </c>
      <c r="E309" s="43"/>
    </row>
    <row r="310" spans="1:5" x14ac:dyDescent="0.35">
      <c r="A310" s="6" t="s">
        <v>213</v>
      </c>
      <c r="B310" s="2"/>
      <c r="C310" s="18">
        <v>0</v>
      </c>
      <c r="D310" s="20">
        <f t="shared" si="33"/>
        <v>0</v>
      </c>
      <c r="E310" s="43"/>
    </row>
    <row r="311" spans="1:5" x14ac:dyDescent="0.35">
      <c r="A311" s="6" t="s">
        <v>214</v>
      </c>
      <c r="B311" s="2"/>
      <c r="C311" s="18">
        <v>0</v>
      </c>
      <c r="D311" s="20">
        <f t="shared" si="33"/>
        <v>0</v>
      </c>
      <c r="E311" s="43"/>
    </row>
    <row r="312" spans="1:5" x14ac:dyDescent="0.35">
      <c r="A312" s="9" t="s">
        <v>9</v>
      </c>
      <c r="B312" s="2"/>
      <c r="C312" s="10"/>
      <c r="D312" s="17"/>
      <c r="E312" s="42"/>
    </row>
    <row r="313" spans="1:5" x14ac:dyDescent="0.35">
      <c r="A313" s="10"/>
      <c r="B313" s="2"/>
      <c r="C313" s="10"/>
      <c r="D313" s="17"/>
      <c r="E313" s="42"/>
    </row>
    <row r="314" spans="1:5" x14ac:dyDescent="0.35">
      <c r="A314" s="4" t="s">
        <v>215</v>
      </c>
      <c r="B314" s="2"/>
      <c r="C314" s="10"/>
      <c r="D314" s="17"/>
      <c r="E314" s="42"/>
    </row>
    <row r="315" spans="1:5" x14ac:dyDescent="0.35">
      <c r="A315" s="6" t="s">
        <v>216</v>
      </c>
      <c r="B315" s="2"/>
      <c r="C315" s="18">
        <v>2</v>
      </c>
      <c r="D315" s="20">
        <f t="shared" ref="D315:D317" si="34">IF(B315="Yes",C315,0)</f>
        <v>0</v>
      </c>
      <c r="E315" s="43"/>
    </row>
    <row r="316" spans="1:5" x14ac:dyDescent="0.35">
      <c r="A316" s="6" t="s">
        <v>217</v>
      </c>
      <c r="B316" s="2"/>
      <c r="C316" s="18">
        <v>2</v>
      </c>
      <c r="D316" s="20">
        <f t="shared" si="34"/>
        <v>0</v>
      </c>
      <c r="E316" s="43"/>
    </row>
    <row r="317" spans="1:5" ht="28" x14ac:dyDescent="0.35">
      <c r="A317" s="11" t="s">
        <v>218</v>
      </c>
      <c r="B317" s="2"/>
      <c r="C317" s="18">
        <v>2</v>
      </c>
      <c r="D317" s="20">
        <f t="shared" si="34"/>
        <v>0</v>
      </c>
      <c r="E317" s="43"/>
    </row>
    <row r="318" spans="1:5" x14ac:dyDescent="0.35">
      <c r="A318" s="6" t="s">
        <v>219</v>
      </c>
      <c r="B318" s="2"/>
      <c r="C318" s="17"/>
      <c r="D318" s="17"/>
      <c r="E318" s="42"/>
    </row>
    <row r="319" spans="1:5" x14ac:dyDescent="0.35">
      <c r="A319" s="6" t="s">
        <v>220</v>
      </c>
      <c r="B319" s="2"/>
      <c r="C319" s="18">
        <v>1</v>
      </c>
      <c r="D319" s="20">
        <f t="shared" ref="D319:D322" si="35">IF(B319="Yes",C319,0)</f>
        <v>0</v>
      </c>
      <c r="E319" s="43"/>
    </row>
    <row r="320" spans="1:5" x14ac:dyDescent="0.35">
      <c r="A320" s="6" t="s">
        <v>221</v>
      </c>
      <c r="B320" s="2"/>
      <c r="C320" s="18">
        <v>1</v>
      </c>
      <c r="D320" s="20">
        <f t="shared" si="35"/>
        <v>0</v>
      </c>
      <c r="E320" s="43"/>
    </row>
    <row r="321" spans="1:5" x14ac:dyDescent="0.35">
      <c r="A321" s="6" t="s">
        <v>222</v>
      </c>
      <c r="B321" s="2"/>
      <c r="C321" s="18">
        <v>1</v>
      </c>
      <c r="D321" s="20">
        <f t="shared" si="35"/>
        <v>0</v>
      </c>
      <c r="E321" s="43"/>
    </row>
    <row r="322" spans="1:5" x14ac:dyDescent="0.35">
      <c r="A322" s="6" t="s">
        <v>223</v>
      </c>
      <c r="B322" s="2"/>
      <c r="C322" s="18">
        <v>1</v>
      </c>
      <c r="D322" s="20">
        <f t="shared" si="35"/>
        <v>0</v>
      </c>
      <c r="E322" s="43"/>
    </row>
    <row r="323" spans="1:5" x14ac:dyDescent="0.35">
      <c r="A323" s="9" t="s">
        <v>9</v>
      </c>
      <c r="B323" s="2"/>
      <c r="C323" s="10"/>
      <c r="D323" s="17"/>
      <c r="E323" s="42"/>
    </row>
    <row r="324" spans="1:5" x14ac:dyDescent="0.35">
      <c r="A324" s="10"/>
      <c r="B324" s="2"/>
      <c r="C324" s="10"/>
      <c r="D324" s="17"/>
      <c r="E324" s="42"/>
    </row>
    <row r="325" spans="1:5" x14ac:dyDescent="0.35">
      <c r="A325" s="4" t="s">
        <v>224</v>
      </c>
      <c r="B325" s="2"/>
      <c r="C325" s="10"/>
      <c r="D325" s="17"/>
      <c r="E325" s="42"/>
    </row>
    <row r="326" spans="1:5" x14ac:dyDescent="0.35">
      <c r="A326" s="6" t="s">
        <v>225</v>
      </c>
      <c r="B326" s="2"/>
      <c r="C326" s="18">
        <v>1</v>
      </c>
      <c r="D326" s="20">
        <f t="shared" ref="D326:D328" si="36">IF(B326="Yes",C326,0)</f>
        <v>0</v>
      </c>
      <c r="E326" s="43"/>
    </row>
    <row r="327" spans="1:5" x14ac:dyDescent="0.35">
      <c r="A327" s="6" t="s">
        <v>226</v>
      </c>
      <c r="B327" s="2"/>
      <c r="C327" s="18">
        <v>1</v>
      </c>
      <c r="D327" s="20">
        <f t="shared" si="36"/>
        <v>0</v>
      </c>
      <c r="E327" s="43"/>
    </row>
    <row r="328" spans="1:5" x14ac:dyDescent="0.35">
      <c r="A328" s="6" t="s">
        <v>227</v>
      </c>
      <c r="B328" s="2"/>
      <c r="C328" s="18">
        <v>5</v>
      </c>
      <c r="D328" s="20">
        <f t="shared" si="36"/>
        <v>0</v>
      </c>
      <c r="E328" s="43"/>
    </row>
    <row r="329" spans="1:5" x14ac:dyDescent="0.35">
      <c r="A329" s="6" t="s">
        <v>228</v>
      </c>
      <c r="B329" s="2"/>
      <c r="C329" s="17"/>
      <c r="D329" s="17"/>
      <c r="E329" s="42"/>
    </row>
    <row r="330" spans="1:5" x14ac:dyDescent="0.35">
      <c r="A330" s="6" t="s">
        <v>229</v>
      </c>
      <c r="B330" s="2"/>
      <c r="C330" s="17"/>
      <c r="D330" s="17"/>
      <c r="E330" s="42"/>
    </row>
    <row r="331" spans="1:5" x14ac:dyDescent="0.35">
      <c r="A331" s="6" t="s">
        <v>230</v>
      </c>
      <c r="B331" s="2"/>
      <c r="C331" s="18">
        <v>1</v>
      </c>
      <c r="D331" s="20">
        <f t="shared" ref="D331:D337" si="37">IF(B331="Yes",C331,0)</f>
        <v>0</v>
      </c>
      <c r="E331" s="43"/>
    </row>
    <row r="332" spans="1:5" x14ac:dyDescent="0.35">
      <c r="A332" s="6" t="s">
        <v>231</v>
      </c>
      <c r="B332" s="2"/>
      <c r="C332" s="18">
        <v>1</v>
      </c>
      <c r="D332" s="20">
        <f t="shared" si="37"/>
        <v>0</v>
      </c>
      <c r="E332" s="43"/>
    </row>
    <row r="333" spans="1:5" x14ac:dyDescent="0.35">
      <c r="A333" s="6" t="s">
        <v>232</v>
      </c>
      <c r="B333" s="2"/>
      <c r="C333" s="18">
        <v>1</v>
      </c>
      <c r="D333" s="20">
        <f t="shared" si="37"/>
        <v>0</v>
      </c>
      <c r="E333" s="43"/>
    </row>
    <row r="334" spans="1:5" x14ac:dyDescent="0.35">
      <c r="A334" s="6" t="s">
        <v>233</v>
      </c>
      <c r="B334" s="2"/>
      <c r="C334" s="18">
        <v>1</v>
      </c>
      <c r="D334" s="20">
        <f t="shared" si="37"/>
        <v>0</v>
      </c>
      <c r="E334" s="43"/>
    </row>
    <row r="335" spans="1:5" x14ac:dyDescent="0.35">
      <c r="A335" s="6" t="s">
        <v>234</v>
      </c>
      <c r="B335" s="2"/>
      <c r="C335" s="18">
        <v>1</v>
      </c>
      <c r="D335" s="20">
        <f t="shared" si="37"/>
        <v>0</v>
      </c>
      <c r="E335" s="43"/>
    </row>
    <row r="336" spans="1:5" x14ac:dyDescent="0.35">
      <c r="A336" s="6" t="s">
        <v>235</v>
      </c>
      <c r="B336" s="2"/>
      <c r="C336" s="18">
        <v>5</v>
      </c>
      <c r="D336" s="20">
        <f t="shared" si="37"/>
        <v>0</v>
      </c>
      <c r="E336" s="43"/>
    </row>
    <row r="337" spans="1:5" ht="28" x14ac:dyDescent="0.35">
      <c r="A337" s="6" t="s">
        <v>236</v>
      </c>
      <c r="B337" s="2"/>
      <c r="C337" s="18">
        <v>2</v>
      </c>
      <c r="D337" s="20">
        <f t="shared" si="37"/>
        <v>0</v>
      </c>
      <c r="E337" s="43"/>
    </row>
    <row r="338" spans="1:5" x14ac:dyDescent="0.35">
      <c r="A338" s="6" t="s">
        <v>237</v>
      </c>
      <c r="B338" s="2"/>
      <c r="C338" s="17"/>
      <c r="D338" s="17"/>
      <c r="E338" s="42"/>
    </row>
    <row r="339" spans="1:5" x14ac:dyDescent="0.35">
      <c r="A339" s="6" t="s">
        <v>229</v>
      </c>
      <c r="B339" s="2"/>
      <c r="C339" s="17"/>
      <c r="D339" s="17"/>
      <c r="E339" s="42"/>
    </row>
    <row r="340" spans="1:5" x14ac:dyDescent="0.35">
      <c r="A340" s="6" t="s">
        <v>230</v>
      </c>
      <c r="B340" s="2"/>
      <c r="C340" s="18">
        <v>1</v>
      </c>
      <c r="D340" s="20">
        <f t="shared" ref="D340:D346" si="38">IF(B340="Yes",C340,0)</f>
        <v>0</v>
      </c>
      <c r="E340" s="43"/>
    </row>
    <row r="341" spans="1:5" x14ac:dyDescent="0.35">
      <c r="A341" s="6" t="s">
        <v>231</v>
      </c>
      <c r="B341" s="2"/>
      <c r="C341" s="18">
        <v>1</v>
      </c>
      <c r="D341" s="20">
        <f t="shared" si="38"/>
        <v>0</v>
      </c>
      <c r="E341" s="43"/>
    </row>
    <row r="342" spans="1:5" x14ac:dyDescent="0.35">
      <c r="A342" s="6" t="s">
        <v>232</v>
      </c>
      <c r="B342" s="2"/>
      <c r="C342" s="18">
        <v>1</v>
      </c>
      <c r="D342" s="20">
        <f t="shared" si="38"/>
        <v>0</v>
      </c>
      <c r="E342" s="43"/>
    </row>
    <row r="343" spans="1:5" x14ac:dyDescent="0.35">
      <c r="A343" s="6" t="s">
        <v>233</v>
      </c>
      <c r="B343" s="2"/>
      <c r="C343" s="18">
        <v>1</v>
      </c>
      <c r="D343" s="20">
        <f t="shared" si="38"/>
        <v>0</v>
      </c>
      <c r="E343" s="43"/>
    </row>
    <row r="344" spans="1:5" x14ac:dyDescent="0.35">
      <c r="A344" s="6" t="s">
        <v>234</v>
      </c>
      <c r="B344" s="2"/>
      <c r="C344" s="18">
        <v>1</v>
      </c>
      <c r="D344" s="20">
        <f t="shared" si="38"/>
        <v>0</v>
      </c>
      <c r="E344" s="43"/>
    </row>
    <row r="345" spans="1:5" x14ac:dyDescent="0.35">
      <c r="A345" s="6" t="s">
        <v>235</v>
      </c>
      <c r="B345" s="2"/>
      <c r="C345" s="18">
        <v>5</v>
      </c>
      <c r="D345" s="20">
        <f t="shared" si="38"/>
        <v>0</v>
      </c>
      <c r="E345" s="43"/>
    </row>
    <row r="346" spans="1:5" ht="28" x14ac:dyDescent="0.35">
      <c r="A346" s="6" t="s">
        <v>236</v>
      </c>
      <c r="B346" s="2"/>
      <c r="C346" s="18">
        <v>2</v>
      </c>
      <c r="D346" s="20">
        <f t="shared" si="38"/>
        <v>0</v>
      </c>
      <c r="E346" s="43"/>
    </row>
    <row r="347" spans="1:5" x14ac:dyDescent="0.35">
      <c r="A347" s="6" t="s">
        <v>238</v>
      </c>
      <c r="B347" s="2"/>
      <c r="C347" s="17"/>
      <c r="D347" s="17"/>
      <c r="E347" s="42"/>
    </row>
    <row r="348" spans="1:5" x14ac:dyDescent="0.35">
      <c r="A348" s="6" t="s">
        <v>229</v>
      </c>
      <c r="B348" s="2"/>
      <c r="C348" s="17"/>
      <c r="D348" s="17"/>
      <c r="E348" s="42"/>
    </row>
    <row r="349" spans="1:5" x14ac:dyDescent="0.35">
      <c r="A349" s="6" t="s">
        <v>230</v>
      </c>
      <c r="B349" s="2"/>
      <c r="C349" s="18">
        <v>0</v>
      </c>
      <c r="D349" s="20">
        <f t="shared" ref="D349:D355" si="39">IF(B349="Yes",C349,0)</f>
        <v>0</v>
      </c>
      <c r="E349" s="43"/>
    </row>
    <row r="350" spans="1:5" x14ac:dyDescent="0.35">
      <c r="A350" s="6" t="s">
        <v>231</v>
      </c>
      <c r="B350" s="2"/>
      <c r="C350" s="18">
        <v>0</v>
      </c>
      <c r="D350" s="20">
        <f t="shared" si="39"/>
        <v>0</v>
      </c>
      <c r="E350" s="43"/>
    </row>
    <row r="351" spans="1:5" x14ac:dyDescent="0.35">
      <c r="A351" s="6" t="s">
        <v>232</v>
      </c>
      <c r="B351" s="2"/>
      <c r="C351" s="18">
        <v>0</v>
      </c>
      <c r="D351" s="20">
        <f t="shared" si="39"/>
        <v>0</v>
      </c>
      <c r="E351" s="43"/>
    </row>
    <row r="352" spans="1:5" x14ac:dyDescent="0.35">
      <c r="A352" s="6" t="s">
        <v>233</v>
      </c>
      <c r="B352" s="2"/>
      <c r="C352" s="18">
        <v>0</v>
      </c>
      <c r="D352" s="20">
        <f t="shared" si="39"/>
        <v>0</v>
      </c>
      <c r="E352" s="43"/>
    </row>
    <row r="353" spans="1:5" x14ac:dyDescent="0.35">
      <c r="A353" s="6" t="s">
        <v>234</v>
      </c>
      <c r="B353" s="2"/>
      <c r="C353" s="18">
        <v>0</v>
      </c>
      <c r="D353" s="20">
        <f t="shared" si="39"/>
        <v>0</v>
      </c>
      <c r="E353" s="43"/>
    </row>
    <row r="354" spans="1:5" x14ac:dyDescent="0.35">
      <c r="A354" s="6" t="s">
        <v>235</v>
      </c>
      <c r="B354" s="2"/>
      <c r="C354" s="18">
        <v>0</v>
      </c>
      <c r="D354" s="20">
        <f t="shared" si="39"/>
        <v>0</v>
      </c>
      <c r="E354" s="43"/>
    </row>
    <row r="355" spans="1:5" ht="28" x14ac:dyDescent="0.35">
      <c r="A355" s="6" t="s">
        <v>236</v>
      </c>
      <c r="B355" s="2"/>
      <c r="C355" s="18">
        <v>0</v>
      </c>
      <c r="D355" s="20">
        <f t="shared" si="39"/>
        <v>0</v>
      </c>
      <c r="E355" s="43"/>
    </row>
    <row r="356" spans="1:5" x14ac:dyDescent="0.35">
      <c r="A356" s="6" t="s">
        <v>239</v>
      </c>
      <c r="B356" s="2"/>
      <c r="C356" s="17"/>
      <c r="D356" s="17"/>
      <c r="E356" s="42"/>
    </row>
    <row r="357" spans="1:5" x14ac:dyDescent="0.35">
      <c r="A357" s="6" t="s">
        <v>229</v>
      </c>
      <c r="B357" s="2"/>
      <c r="C357" s="17"/>
      <c r="D357" s="17"/>
      <c r="E357" s="42"/>
    </row>
    <row r="358" spans="1:5" x14ac:dyDescent="0.35">
      <c r="A358" s="6" t="s">
        <v>230</v>
      </c>
      <c r="B358" s="2"/>
      <c r="C358" s="18">
        <v>1</v>
      </c>
      <c r="D358" s="20">
        <f t="shared" ref="D358:D364" si="40">IF(B358="Yes",C358,0)</f>
        <v>0</v>
      </c>
      <c r="E358" s="43"/>
    </row>
    <row r="359" spans="1:5" x14ac:dyDescent="0.35">
      <c r="A359" s="6" t="s">
        <v>231</v>
      </c>
      <c r="B359" s="2"/>
      <c r="C359" s="18">
        <v>1</v>
      </c>
      <c r="D359" s="20">
        <f t="shared" si="40"/>
        <v>0</v>
      </c>
      <c r="E359" s="43"/>
    </row>
    <row r="360" spans="1:5" x14ac:dyDescent="0.35">
      <c r="A360" s="6" t="s">
        <v>232</v>
      </c>
      <c r="B360" s="2"/>
      <c r="C360" s="18">
        <v>1</v>
      </c>
      <c r="D360" s="20">
        <f t="shared" si="40"/>
        <v>0</v>
      </c>
      <c r="E360" s="43"/>
    </row>
    <row r="361" spans="1:5" x14ac:dyDescent="0.35">
      <c r="A361" s="6" t="s">
        <v>233</v>
      </c>
      <c r="B361" s="2"/>
      <c r="C361" s="18">
        <v>1</v>
      </c>
      <c r="D361" s="20">
        <f t="shared" si="40"/>
        <v>0</v>
      </c>
      <c r="E361" s="43"/>
    </row>
    <row r="362" spans="1:5" x14ac:dyDescent="0.35">
      <c r="A362" s="6" t="s">
        <v>234</v>
      </c>
      <c r="B362" s="2"/>
      <c r="C362" s="18">
        <v>1</v>
      </c>
      <c r="D362" s="20">
        <f t="shared" si="40"/>
        <v>0</v>
      </c>
      <c r="E362" s="43"/>
    </row>
    <row r="363" spans="1:5" x14ac:dyDescent="0.35">
      <c r="A363" s="6" t="s">
        <v>235</v>
      </c>
      <c r="B363" s="2"/>
      <c r="C363" s="18">
        <v>5</v>
      </c>
      <c r="D363" s="20">
        <f t="shared" si="40"/>
        <v>0</v>
      </c>
      <c r="E363" s="43"/>
    </row>
    <row r="364" spans="1:5" ht="28" x14ac:dyDescent="0.35">
      <c r="A364" s="6" t="s">
        <v>236</v>
      </c>
      <c r="B364" s="2"/>
      <c r="C364" s="18">
        <v>2</v>
      </c>
      <c r="D364" s="20">
        <f t="shared" si="40"/>
        <v>0</v>
      </c>
      <c r="E364" s="43"/>
    </row>
    <row r="365" spans="1:5" x14ac:dyDescent="0.35">
      <c r="A365" s="6" t="s">
        <v>240</v>
      </c>
      <c r="B365" s="2"/>
      <c r="C365" s="17"/>
      <c r="D365" s="17"/>
      <c r="E365" s="42"/>
    </row>
    <row r="366" spans="1:5" x14ac:dyDescent="0.35">
      <c r="A366" s="6" t="s">
        <v>229</v>
      </c>
      <c r="B366" s="2"/>
      <c r="C366" s="17"/>
      <c r="D366" s="17"/>
      <c r="E366" s="42"/>
    </row>
    <row r="367" spans="1:5" x14ac:dyDescent="0.35">
      <c r="A367" s="6" t="s">
        <v>230</v>
      </c>
      <c r="B367" s="2"/>
      <c r="C367" s="18">
        <v>1</v>
      </c>
      <c r="D367" s="20">
        <f t="shared" ref="D367:D373" si="41">IF(B367="Yes",C367,0)</f>
        <v>0</v>
      </c>
      <c r="E367" s="43"/>
    </row>
    <row r="368" spans="1:5" x14ac:dyDescent="0.35">
      <c r="A368" s="6" t="s">
        <v>231</v>
      </c>
      <c r="B368" s="2"/>
      <c r="C368" s="18">
        <v>1</v>
      </c>
      <c r="D368" s="20">
        <f t="shared" si="41"/>
        <v>0</v>
      </c>
      <c r="E368" s="43"/>
    </row>
    <row r="369" spans="1:5" x14ac:dyDescent="0.35">
      <c r="A369" s="6" t="s">
        <v>232</v>
      </c>
      <c r="B369" s="2"/>
      <c r="C369" s="18">
        <v>1</v>
      </c>
      <c r="D369" s="20">
        <f t="shared" si="41"/>
        <v>0</v>
      </c>
      <c r="E369" s="43"/>
    </row>
    <row r="370" spans="1:5" x14ac:dyDescent="0.35">
      <c r="A370" s="6" t="s">
        <v>233</v>
      </c>
      <c r="B370" s="2"/>
      <c r="C370" s="18">
        <v>1</v>
      </c>
      <c r="D370" s="20">
        <f t="shared" si="41"/>
        <v>0</v>
      </c>
      <c r="E370" s="43"/>
    </row>
    <row r="371" spans="1:5" x14ac:dyDescent="0.35">
      <c r="A371" s="6" t="s">
        <v>234</v>
      </c>
      <c r="B371" s="2"/>
      <c r="C371" s="18">
        <v>1</v>
      </c>
      <c r="D371" s="20">
        <f t="shared" si="41"/>
        <v>0</v>
      </c>
      <c r="E371" s="43"/>
    </row>
    <row r="372" spans="1:5" x14ac:dyDescent="0.35">
      <c r="A372" s="6" t="s">
        <v>235</v>
      </c>
      <c r="B372" s="2"/>
      <c r="C372" s="18">
        <v>5</v>
      </c>
      <c r="D372" s="20">
        <f t="shared" si="41"/>
        <v>0</v>
      </c>
      <c r="E372" s="43"/>
    </row>
    <row r="373" spans="1:5" ht="28" x14ac:dyDescent="0.35">
      <c r="A373" s="6" t="s">
        <v>236</v>
      </c>
      <c r="B373" s="2"/>
      <c r="C373" s="18">
        <v>2</v>
      </c>
      <c r="D373" s="20">
        <f t="shared" si="41"/>
        <v>0</v>
      </c>
      <c r="E373" s="43"/>
    </row>
    <row r="374" spans="1:5" x14ac:dyDescent="0.35">
      <c r="A374" s="6" t="s">
        <v>241</v>
      </c>
      <c r="B374" s="2"/>
      <c r="C374" s="17"/>
      <c r="D374" s="17"/>
      <c r="E374" s="42"/>
    </row>
    <row r="375" spans="1:5" x14ac:dyDescent="0.35">
      <c r="A375" s="6" t="s">
        <v>229</v>
      </c>
      <c r="B375" s="2"/>
      <c r="C375" s="17"/>
      <c r="D375" s="17"/>
      <c r="E375" s="42"/>
    </row>
    <row r="376" spans="1:5" x14ac:dyDescent="0.35">
      <c r="A376" s="6" t="s">
        <v>230</v>
      </c>
      <c r="B376" s="2"/>
      <c r="C376" s="18">
        <v>0</v>
      </c>
      <c r="D376" s="20">
        <f t="shared" ref="D376:D382" si="42">IF(B376="Yes",C376,0)</f>
        <v>0</v>
      </c>
      <c r="E376" s="43"/>
    </row>
    <row r="377" spans="1:5" x14ac:dyDescent="0.35">
      <c r="A377" s="6" t="s">
        <v>231</v>
      </c>
      <c r="B377" s="2"/>
      <c r="C377" s="18">
        <v>0</v>
      </c>
      <c r="D377" s="20">
        <f t="shared" si="42"/>
        <v>0</v>
      </c>
      <c r="E377" s="43"/>
    </row>
    <row r="378" spans="1:5" x14ac:dyDescent="0.35">
      <c r="A378" s="6" t="s">
        <v>232</v>
      </c>
      <c r="B378" s="2"/>
      <c r="C378" s="18">
        <v>0</v>
      </c>
      <c r="D378" s="20">
        <f t="shared" si="42"/>
        <v>0</v>
      </c>
      <c r="E378" s="43"/>
    </row>
    <row r="379" spans="1:5" x14ac:dyDescent="0.35">
      <c r="A379" s="6" t="s">
        <v>233</v>
      </c>
      <c r="B379" s="2"/>
      <c r="C379" s="18">
        <v>0</v>
      </c>
      <c r="D379" s="20">
        <f t="shared" si="42"/>
        <v>0</v>
      </c>
      <c r="E379" s="43"/>
    </row>
    <row r="380" spans="1:5" x14ac:dyDescent="0.35">
      <c r="A380" s="6" t="s">
        <v>234</v>
      </c>
      <c r="B380" s="2"/>
      <c r="C380" s="18">
        <v>0</v>
      </c>
      <c r="D380" s="20">
        <f t="shared" si="42"/>
        <v>0</v>
      </c>
      <c r="E380" s="43"/>
    </row>
    <row r="381" spans="1:5" x14ac:dyDescent="0.35">
      <c r="A381" s="6" t="s">
        <v>235</v>
      </c>
      <c r="B381" s="2"/>
      <c r="C381" s="18">
        <v>0</v>
      </c>
      <c r="D381" s="20">
        <f t="shared" si="42"/>
        <v>0</v>
      </c>
      <c r="E381" s="43"/>
    </row>
    <row r="382" spans="1:5" ht="28" x14ac:dyDescent="0.35">
      <c r="A382" s="6" t="s">
        <v>242</v>
      </c>
      <c r="B382" s="2"/>
      <c r="C382" s="18">
        <v>0</v>
      </c>
      <c r="D382" s="20">
        <f t="shared" si="42"/>
        <v>0</v>
      </c>
      <c r="E382" s="43"/>
    </row>
    <row r="383" spans="1:5" x14ac:dyDescent="0.35">
      <c r="A383" s="9" t="s">
        <v>9</v>
      </c>
      <c r="B383" s="2"/>
      <c r="C383" s="10"/>
      <c r="D383" s="17"/>
      <c r="E383" s="42"/>
    </row>
    <row r="384" spans="1:5" x14ac:dyDescent="0.35">
      <c r="A384" s="10"/>
      <c r="B384" s="2"/>
      <c r="C384" s="10"/>
      <c r="D384" s="17"/>
      <c r="E384" s="42"/>
    </row>
    <row r="385" spans="1:5" x14ac:dyDescent="0.35">
      <c r="A385" s="4" t="s">
        <v>243</v>
      </c>
      <c r="B385" s="2"/>
      <c r="C385" s="10"/>
      <c r="D385" s="17"/>
      <c r="E385" s="42"/>
    </row>
    <row r="386" spans="1:5" x14ac:dyDescent="0.35">
      <c r="A386" s="6" t="s">
        <v>244</v>
      </c>
      <c r="B386" s="2"/>
      <c r="C386" s="18">
        <v>1</v>
      </c>
      <c r="D386" s="20">
        <f t="shared" ref="D386:D387" si="43">IF(B386="Yes",C386,0)</f>
        <v>0</v>
      </c>
      <c r="E386" s="43"/>
    </row>
    <row r="387" spans="1:5" x14ac:dyDescent="0.35">
      <c r="A387" s="6" t="s">
        <v>245</v>
      </c>
      <c r="B387" s="2"/>
      <c r="C387" s="18">
        <v>1</v>
      </c>
      <c r="D387" s="20">
        <f t="shared" si="43"/>
        <v>0</v>
      </c>
      <c r="E387" s="43"/>
    </row>
    <row r="388" spans="1:5" ht="28" x14ac:dyDescent="0.35">
      <c r="A388" s="6" t="s">
        <v>246</v>
      </c>
      <c r="B388" s="2"/>
      <c r="C388" s="17"/>
      <c r="D388" s="17"/>
      <c r="E388" s="42"/>
    </row>
    <row r="389" spans="1:5" x14ac:dyDescent="0.35">
      <c r="A389" s="6" t="s">
        <v>247</v>
      </c>
      <c r="B389" s="2"/>
      <c r="C389" s="18">
        <v>1</v>
      </c>
      <c r="D389" s="20">
        <f t="shared" ref="D389:D396" si="44">IF(B389="Yes",C389,0)</f>
        <v>0</v>
      </c>
      <c r="E389" s="43"/>
    </row>
    <row r="390" spans="1:5" x14ac:dyDescent="0.35">
      <c r="A390" s="6" t="s">
        <v>248</v>
      </c>
      <c r="B390" s="2"/>
      <c r="C390" s="18">
        <v>1</v>
      </c>
      <c r="D390" s="20">
        <f t="shared" si="44"/>
        <v>0</v>
      </c>
      <c r="E390" s="43"/>
    </row>
    <row r="391" spans="1:5" x14ac:dyDescent="0.35">
      <c r="A391" s="6" t="s">
        <v>249</v>
      </c>
      <c r="B391" s="2"/>
      <c r="C391" s="18">
        <v>1</v>
      </c>
      <c r="D391" s="20">
        <f t="shared" si="44"/>
        <v>0</v>
      </c>
      <c r="E391" s="43"/>
    </row>
    <row r="392" spans="1:5" x14ac:dyDescent="0.35">
      <c r="A392" s="6" t="s">
        <v>250</v>
      </c>
      <c r="B392" s="2"/>
      <c r="C392" s="18">
        <v>1</v>
      </c>
      <c r="D392" s="20">
        <f t="shared" si="44"/>
        <v>0</v>
      </c>
      <c r="E392" s="43"/>
    </row>
    <row r="393" spans="1:5" x14ac:dyDescent="0.35">
      <c r="A393" s="6" t="s">
        <v>251</v>
      </c>
      <c r="B393" s="2"/>
      <c r="C393" s="18">
        <v>1</v>
      </c>
      <c r="D393" s="20">
        <f t="shared" si="44"/>
        <v>0</v>
      </c>
      <c r="E393" s="43"/>
    </row>
    <row r="394" spans="1:5" x14ac:dyDescent="0.35">
      <c r="A394" s="6" t="s">
        <v>252</v>
      </c>
      <c r="B394" s="2"/>
      <c r="C394" s="18">
        <v>1</v>
      </c>
      <c r="D394" s="20">
        <f t="shared" si="44"/>
        <v>0</v>
      </c>
      <c r="E394" s="43"/>
    </row>
    <row r="395" spans="1:5" x14ac:dyDescent="0.35">
      <c r="A395" s="6" t="s">
        <v>253</v>
      </c>
      <c r="B395" s="2"/>
      <c r="C395" s="18">
        <v>1</v>
      </c>
      <c r="D395" s="20">
        <f t="shared" si="44"/>
        <v>0</v>
      </c>
      <c r="E395" s="43"/>
    </row>
    <row r="396" spans="1:5" x14ac:dyDescent="0.35">
      <c r="A396" s="6" t="s">
        <v>254</v>
      </c>
      <c r="B396" s="2"/>
      <c r="C396" s="18">
        <v>1</v>
      </c>
      <c r="D396" s="20">
        <f t="shared" si="44"/>
        <v>0</v>
      </c>
      <c r="E396" s="43"/>
    </row>
    <row r="397" spans="1:5" x14ac:dyDescent="0.35">
      <c r="A397" s="9" t="s">
        <v>9</v>
      </c>
      <c r="B397" s="2"/>
      <c r="C397" s="10"/>
      <c r="D397" s="17"/>
      <c r="E397" s="42"/>
    </row>
    <row r="398" spans="1:5" x14ac:dyDescent="0.35">
      <c r="A398" s="10"/>
      <c r="B398" s="2"/>
      <c r="C398" s="10"/>
      <c r="D398" s="17"/>
      <c r="E398" s="42"/>
    </row>
    <row r="399" spans="1:5" x14ac:dyDescent="0.35">
      <c r="A399" s="4" t="s">
        <v>255</v>
      </c>
      <c r="B399" s="2"/>
      <c r="C399" s="10"/>
      <c r="D399" s="17"/>
      <c r="E399" s="42"/>
    </row>
    <row r="400" spans="1:5" x14ac:dyDescent="0.35">
      <c r="A400" s="6" t="s">
        <v>256</v>
      </c>
      <c r="B400" s="2"/>
      <c r="C400" s="17"/>
      <c r="D400" s="17"/>
      <c r="E400" s="42"/>
    </row>
    <row r="401" spans="1:5" x14ac:dyDescent="0.35">
      <c r="A401" s="6" t="s">
        <v>257</v>
      </c>
      <c r="B401" s="2"/>
      <c r="C401" s="18">
        <v>1</v>
      </c>
      <c r="D401" s="20">
        <f t="shared" ref="D401:D403" si="45">IF(B401="Yes",C401,0)</f>
        <v>0</v>
      </c>
      <c r="E401" s="43"/>
    </row>
    <row r="402" spans="1:5" x14ac:dyDescent="0.35">
      <c r="A402" s="6" t="s">
        <v>258</v>
      </c>
      <c r="B402" s="2"/>
      <c r="C402" s="18">
        <v>1</v>
      </c>
      <c r="D402" s="20">
        <f t="shared" si="45"/>
        <v>0</v>
      </c>
      <c r="E402" s="43"/>
    </row>
    <row r="403" spans="1:5" x14ac:dyDescent="0.35">
      <c r="A403" s="6" t="s">
        <v>259</v>
      </c>
      <c r="B403" s="2"/>
      <c r="C403" s="18">
        <v>1</v>
      </c>
      <c r="D403" s="20">
        <f t="shared" si="45"/>
        <v>0</v>
      </c>
      <c r="E403" s="43"/>
    </row>
    <row r="404" spans="1:5" x14ac:dyDescent="0.35">
      <c r="A404" s="6" t="s">
        <v>260</v>
      </c>
      <c r="B404" s="2"/>
      <c r="C404" s="17"/>
      <c r="D404" s="17"/>
      <c r="E404" s="42"/>
    </row>
    <row r="405" spans="1:5" x14ac:dyDescent="0.35">
      <c r="A405" s="6" t="s">
        <v>257</v>
      </c>
      <c r="B405" s="2"/>
      <c r="C405" s="18">
        <v>1</v>
      </c>
      <c r="D405" s="20">
        <f t="shared" ref="D405:D407" si="46">IF(B405="Yes",C405,0)</f>
        <v>0</v>
      </c>
      <c r="E405" s="43"/>
    </row>
    <row r="406" spans="1:5" x14ac:dyDescent="0.35">
      <c r="A406" s="6" t="s">
        <v>258</v>
      </c>
      <c r="B406" s="2"/>
      <c r="C406" s="18">
        <v>1</v>
      </c>
      <c r="D406" s="20">
        <f t="shared" si="46"/>
        <v>0</v>
      </c>
      <c r="E406" s="43"/>
    </row>
    <row r="407" spans="1:5" x14ac:dyDescent="0.35">
      <c r="A407" s="6" t="s">
        <v>259</v>
      </c>
      <c r="B407" s="2"/>
      <c r="C407" s="18">
        <v>1</v>
      </c>
      <c r="D407" s="20">
        <f t="shared" si="46"/>
        <v>0</v>
      </c>
      <c r="E407" s="43"/>
    </row>
    <row r="408" spans="1:5" x14ac:dyDescent="0.35">
      <c r="A408" s="6" t="s">
        <v>261</v>
      </c>
      <c r="B408" s="2"/>
      <c r="C408" s="17"/>
      <c r="D408" s="17"/>
      <c r="E408" s="42"/>
    </row>
    <row r="409" spans="1:5" x14ac:dyDescent="0.35">
      <c r="A409" s="6" t="s">
        <v>257</v>
      </c>
      <c r="B409" s="2"/>
      <c r="C409" s="18">
        <v>1</v>
      </c>
      <c r="D409" s="20">
        <f t="shared" ref="D409:D411" si="47">IF(B409="Yes",C409,0)</f>
        <v>0</v>
      </c>
      <c r="E409" s="43"/>
    </row>
    <row r="410" spans="1:5" x14ac:dyDescent="0.35">
      <c r="A410" s="6" t="s">
        <v>258</v>
      </c>
      <c r="B410" s="2"/>
      <c r="C410" s="18">
        <v>1</v>
      </c>
      <c r="D410" s="20">
        <f t="shared" si="47"/>
        <v>0</v>
      </c>
      <c r="E410" s="43"/>
    </row>
    <row r="411" spans="1:5" x14ac:dyDescent="0.35">
      <c r="A411" s="6" t="s">
        <v>259</v>
      </c>
      <c r="B411" s="2"/>
      <c r="C411" s="18">
        <v>1</v>
      </c>
      <c r="D411" s="20">
        <f t="shared" si="47"/>
        <v>0</v>
      </c>
      <c r="E411" s="43"/>
    </row>
    <row r="412" spans="1:5" x14ac:dyDescent="0.35">
      <c r="A412" s="6" t="s">
        <v>262</v>
      </c>
      <c r="B412" s="2"/>
      <c r="C412" s="17"/>
      <c r="D412" s="17"/>
      <c r="E412" s="42"/>
    </row>
    <row r="413" spans="1:5" x14ac:dyDescent="0.35">
      <c r="A413" s="6" t="s">
        <v>257</v>
      </c>
      <c r="B413" s="2"/>
      <c r="C413" s="18">
        <v>1</v>
      </c>
      <c r="D413" s="20">
        <f t="shared" ref="D413:D415" si="48">IF(B413="Yes",C413,0)</f>
        <v>0</v>
      </c>
      <c r="E413" s="43"/>
    </row>
    <row r="414" spans="1:5" x14ac:dyDescent="0.35">
      <c r="A414" s="6" t="s">
        <v>258</v>
      </c>
      <c r="B414" s="2"/>
      <c r="C414" s="18">
        <v>1</v>
      </c>
      <c r="D414" s="20">
        <f t="shared" si="48"/>
        <v>0</v>
      </c>
      <c r="E414" s="43"/>
    </row>
    <row r="415" spans="1:5" x14ac:dyDescent="0.35">
      <c r="A415" s="6" t="s">
        <v>259</v>
      </c>
      <c r="B415" s="2"/>
      <c r="C415" s="18">
        <v>1</v>
      </c>
      <c r="D415" s="20">
        <f t="shared" si="48"/>
        <v>0</v>
      </c>
      <c r="E415" s="43"/>
    </row>
    <row r="416" spans="1:5" x14ac:dyDescent="0.35">
      <c r="A416" s="9" t="s">
        <v>9</v>
      </c>
      <c r="B416" s="2"/>
      <c r="C416" s="10"/>
      <c r="D416" s="17"/>
      <c r="E416" s="42"/>
    </row>
    <row r="417" spans="1:5" x14ac:dyDescent="0.35">
      <c r="A417" s="10"/>
      <c r="B417" s="2"/>
      <c r="C417" s="10"/>
      <c r="D417" s="17"/>
      <c r="E417" s="42"/>
    </row>
    <row r="418" spans="1:5" x14ac:dyDescent="0.35">
      <c r="A418" s="4" t="s">
        <v>263</v>
      </c>
      <c r="B418" s="2"/>
      <c r="C418" s="10"/>
      <c r="D418" s="17"/>
      <c r="E418" s="42"/>
    </row>
    <row r="419" spans="1:5" x14ac:dyDescent="0.35">
      <c r="A419" s="6" t="s">
        <v>264</v>
      </c>
      <c r="B419" s="2"/>
      <c r="C419" s="17"/>
      <c r="D419" s="17"/>
      <c r="E419" s="42"/>
    </row>
    <row r="420" spans="1:5" x14ac:dyDescent="0.35">
      <c r="A420" s="6" t="s">
        <v>265</v>
      </c>
      <c r="B420" s="2"/>
      <c r="C420" s="18">
        <v>1</v>
      </c>
      <c r="D420" s="20">
        <f t="shared" ref="D420:D421" si="49">IF(B420="Yes",C420,0)</f>
        <v>0</v>
      </c>
      <c r="E420" s="43"/>
    </row>
    <row r="421" spans="1:5" x14ac:dyDescent="0.35">
      <c r="A421" s="6" t="s">
        <v>266</v>
      </c>
      <c r="B421" s="2"/>
      <c r="C421" s="18">
        <v>1</v>
      </c>
      <c r="D421" s="20">
        <f t="shared" si="49"/>
        <v>0</v>
      </c>
      <c r="E421" s="43"/>
    </row>
    <row r="422" spans="1:5" x14ac:dyDescent="0.35">
      <c r="A422" s="6" t="s">
        <v>267</v>
      </c>
      <c r="B422" s="2"/>
      <c r="C422" s="17"/>
      <c r="D422" s="17"/>
      <c r="E422" s="42"/>
    </row>
    <row r="423" spans="1:5" x14ac:dyDescent="0.35">
      <c r="A423" s="6" t="s">
        <v>268</v>
      </c>
      <c r="B423" s="2"/>
      <c r="C423" s="18">
        <v>2</v>
      </c>
      <c r="D423" s="20">
        <f t="shared" ref="D423:D424" si="50">IF(B423="Yes",C423,0)</f>
        <v>0</v>
      </c>
      <c r="E423" s="43"/>
    </row>
    <row r="424" spans="1:5" x14ac:dyDescent="0.35">
      <c r="A424" s="6" t="s">
        <v>269</v>
      </c>
      <c r="B424" s="2"/>
      <c r="C424" s="18">
        <v>2</v>
      </c>
      <c r="D424" s="20">
        <f t="shared" si="50"/>
        <v>0</v>
      </c>
      <c r="E424" s="43"/>
    </row>
    <row r="425" spans="1:5" x14ac:dyDescent="0.35">
      <c r="A425" s="6" t="s">
        <v>270</v>
      </c>
      <c r="B425" s="2"/>
      <c r="C425" s="17"/>
      <c r="D425" s="17"/>
      <c r="E425" s="42"/>
    </row>
    <row r="426" spans="1:5" x14ac:dyDescent="0.35">
      <c r="A426" s="6" t="s">
        <v>271</v>
      </c>
      <c r="B426" s="2"/>
      <c r="C426" s="18">
        <v>1</v>
      </c>
      <c r="D426" s="20">
        <f t="shared" ref="D426:D431" si="51">IF(B426="Yes",C426,0)</f>
        <v>0</v>
      </c>
      <c r="E426" s="43"/>
    </row>
    <row r="427" spans="1:5" x14ac:dyDescent="0.35">
      <c r="A427" s="6" t="s">
        <v>272</v>
      </c>
      <c r="B427" s="2"/>
      <c r="C427" s="18">
        <v>1</v>
      </c>
      <c r="D427" s="20">
        <f t="shared" si="51"/>
        <v>0</v>
      </c>
      <c r="E427" s="43"/>
    </row>
    <row r="428" spans="1:5" x14ac:dyDescent="0.35">
      <c r="A428" s="6" t="s">
        <v>273</v>
      </c>
      <c r="B428" s="2"/>
      <c r="C428" s="18">
        <v>1</v>
      </c>
      <c r="D428" s="20">
        <f t="shared" si="51"/>
        <v>0</v>
      </c>
      <c r="E428" s="43"/>
    </row>
    <row r="429" spans="1:5" x14ac:dyDescent="0.35">
      <c r="A429" s="6" t="s">
        <v>274</v>
      </c>
      <c r="B429" s="2"/>
      <c r="C429" s="18">
        <v>1</v>
      </c>
      <c r="D429" s="20">
        <f t="shared" si="51"/>
        <v>0</v>
      </c>
      <c r="E429" s="43"/>
    </row>
    <row r="430" spans="1:5" x14ac:dyDescent="0.35">
      <c r="A430" s="6" t="s">
        <v>275</v>
      </c>
      <c r="B430" s="2"/>
      <c r="C430" s="18">
        <v>1</v>
      </c>
      <c r="D430" s="20">
        <f t="shared" si="51"/>
        <v>0</v>
      </c>
      <c r="E430" s="43"/>
    </row>
    <row r="431" spans="1:5" x14ac:dyDescent="0.35">
      <c r="A431" s="6" t="s">
        <v>276</v>
      </c>
      <c r="B431" s="2"/>
      <c r="C431" s="18">
        <v>1</v>
      </c>
      <c r="D431" s="20">
        <f t="shared" si="51"/>
        <v>0</v>
      </c>
      <c r="E431" s="43"/>
    </row>
    <row r="432" spans="1:5" x14ac:dyDescent="0.35">
      <c r="A432" s="9" t="s">
        <v>9</v>
      </c>
      <c r="B432" s="2"/>
      <c r="C432" s="10"/>
      <c r="D432" s="17"/>
      <c r="E432" s="42"/>
    </row>
    <row r="433" spans="1:5" x14ac:dyDescent="0.35">
      <c r="A433" s="10"/>
      <c r="B433" s="2"/>
      <c r="C433" s="10"/>
      <c r="D433" s="17"/>
      <c r="E433" s="42"/>
    </row>
    <row r="434" spans="1:5" x14ac:dyDescent="0.35">
      <c r="A434" s="4" t="s">
        <v>277</v>
      </c>
      <c r="B434" s="2"/>
      <c r="C434" s="10"/>
      <c r="D434" s="17"/>
      <c r="E434" s="42"/>
    </row>
    <row r="435" spans="1:5" x14ac:dyDescent="0.35">
      <c r="A435" s="6" t="s">
        <v>278</v>
      </c>
      <c r="B435" s="2"/>
      <c r="C435" s="17"/>
      <c r="D435" s="17"/>
      <c r="E435" s="42"/>
    </row>
    <row r="436" spans="1:5" x14ac:dyDescent="0.35">
      <c r="A436" s="6" t="s">
        <v>279</v>
      </c>
      <c r="B436" s="2"/>
      <c r="C436" s="18">
        <v>1</v>
      </c>
      <c r="D436" s="20">
        <f t="shared" ref="D436:D441" si="52">IF(B436="Yes",C436,0)</f>
        <v>0</v>
      </c>
      <c r="E436" s="43"/>
    </row>
    <row r="437" spans="1:5" x14ac:dyDescent="0.35">
      <c r="A437" s="6" t="s">
        <v>280</v>
      </c>
      <c r="B437" s="2"/>
      <c r="C437" s="18">
        <v>1</v>
      </c>
      <c r="D437" s="20">
        <f t="shared" si="52"/>
        <v>0</v>
      </c>
      <c r="E437" s="43"/>
    </row>
    <row r="438" spans="1:5" x14ac:dyDescent="0.35">
      <c r="A438" s="6" t="s">
        <v>281</v>
      </c>
      <c r="B438" s="2"/>
      <c r="C438" s="18">
        <v>2</v>
      </c>
      <c r="D438" s="20">
        <f t="shared" si="52"/>
        <v>0</v>
      </c>
      <c r="E438" s="43"/>
    </row>
    <row r="439" spans="1:5" x14ac:dyDescent="0.35">
      <c r="A439" s="6" t="s">
        <v>282</v>
      </c>
      <c r="B439" s="2"/>
      <c r="C439" s="18">
        <v>2</v>
      </c>
      <c r="D439" s="20">
        <f t="shared" si="52"/>
        <v>0</v>
      </c>
      <c r="E439" s="43"/>
    </row>
    <row r="440" spans="1:5" x14ac:dyDescent="0.35">
      <c r="A440" s="6" t="s">
        <v>283</v>
      </c>
      <c r="B440" s="2"/>
      <c r="C440" s="18">
        <v>1</v>
      </c>
      <c r="D440" s="20">
        <f t="shared" si="52"/>
        <v>0</v>
      </c>
      <c r="E440" s="43"/>
    </row>
    <row r="441" spans="1:5" s="1" customFormat="1" x14ac:dyDescent="0.35">
      <c r="A441" s="23" t="s">
        <v>378</v>
      </c>
      <c r="B441" s="2"/>
      <c r="C441" s="18">
        <v>1</v>
      </c>
      <c r="D441" s="20">
        <f t="shared" si="52"/>
        <v>0</v>
      </c>
      <c r="E441" s="43"/>
    </row>
    <row r="442" spans="1:5" ht="28" x14ac:dyDescent="0.35">
      <c r="A442" s="6" t="s">
        <v>284</v>
      </c>
      <c r="B442" s="2"/>
      <c r="C442" s="17"/>
      <c r="D442" s="17"/>
      <c r="E442" s="42"/>
    </row>
    <row r="443" spans="1:5" x14ac:dyDescent="0.35">
      <c r="A443" s="6" t="s">
        <v>285</v>
      </c>
      <c r="B443" s="2"/>
      <c r="C443" s="18">
        <v>1</v>
      </c>
      <c r="D443" s="20">
        <f t="shared" ref="D443:D451" si="53">IF(B443="Yes",C443,0)</f>
        <v>0</v>
      </c>
      <c r="E443" s="43"/>
    </row>
    <row r="444" spans="1:5" x14ac:dyDescent="0.35">
      <c r="A444" s="6" t="s">
        <v>286</v>
      </c>
      <c r="B444" s="2"/>
      <c r="C444" s="18">
        <v>1</v>
      </c>
      <c r="D444" s="20">
        <f t="shared" si="53"/>
        <v>0</v>
      </c>
      <c r="E444" s="43"/>
    </row>
    <row r="445" spans="1:5" x14ac:dyDescent="0.35">
      <c r="A445" s="6" t="s">
        <v>287</v>
      </c>
      <c r="B445" s="2"/>
      <c r="C445" s="18">
        <v>1</v>
      </c>
      <c r="D445" s="20">
        <f t="shared" si="53"/>
        <v>0</v>
      </c>
      <c r="E445" s="43"/>
    </row>
    <row r="446" spans="1:5" x14ac:dyDescent="0.35">
      <c r="A446" s="6" t="s">
        <v>288</v>
      </c>
      <c r="B446" s="2"/>
      <c r="C446" s="18">
        <v>1</v>
      </c>
      <c r="D446" s="20">
        <f t="shared" si="53"/>
        <v>0</v>
      </c>
      <c r="E446" s="43"/>
    </row>
    <row r="447" spans="1:5" x14ac:dyDescent="0.35">
      <c r="A447" s="6" t="s">
        <v>289</v>
      </c>
      <c r="B447" s="2"/>
      <c r="C447" s="18">
        <v>1</v>
      </c>
      <c r="D447" s="20">
        <f t="shared" si="53"/>
        <v>0</v>
      </c>
      <c r="E447" s="43"/>
    </row>
    <row r="448" spans="1:5" x14ac:dyDescent="0.35">
      <c r="A448" s="6" t="s">
        <v>290</v>
      </c>
      <c r="B448" s="2"/>
      <c r="C448" s="18">
        <v>1</v>
      </c>
      <c r="D448" s="20">
        <f t="shared" si="53"/>
        <v>0</v>
      </c>
      <c r="E448" s="43"/>
    </row>
    <row r="449" spans="1:5" x14ac:dyDescent="0.35">
      <c r="A449" s="6" t="s">
        <v>291</v>
      </c>
      <c r="B449" s="2"/>
      <c r="C449" s="18">
        <v>1</v>
      </c>
      <c r="D449" s="20">
        <f t="shared" si="53"/>
        <v>0</v>
      </c>
      <c r="E449" s="43"/>
    </row>
    <row r="450" spans="1:5" x14ac:dyDescent="0.35">
      <c r="A450" s="6" t="s">
        <v>292</v>
      </c>
      <c r="B450" s="2"/>
      <c r="C450" s="18">
        <v>1</v>
      </c>
      <c r="D450" s="20">
        <f t="shared" si="53"/>
        <v>0</v>
      </c>
      <c r="E450" s="43"/>
    </row>
    <row r="451" spans="1:5" x14ac:dyDescent="0.35">
      <c r="A451" s="6" t="s">
        <v>293</v>
      </c>
      <c r="B451" s="2"/>
      <c r="C451" s="18">
        <v>1</v>
      </c>
      <c r="D451" s="20">
        <f t="shared" si="53"/>
        <v>0</v>
      </c>
      <c r="E451" s="43"/>
    </row>
    <row r="452" spans="1:5" x14ac:dyDescent="0.35">
      <c r="A452" s="6" t="s">
        <v>294</v>
      </c>
      <c r="B452" s="2"/>
      <c r="C452" s="17"/>
      <c r="D452" s="17"/>
      <c r="E452" s="42"/>
    </row>
    <row r="453" spans="1:5" ht="28" x14ac:dyDescent="0.35">
      <c r="A453" s="6" t="s">
        <v>295</v>
      </c>
      <c r="B453" s="2"/>
      <c r="C453" s="18">
        <v>3</v>
      </c>
      <c r="D453" s="20">
        <f t="shared" ref="D453:D456" si="54">IF(B453="Yes",C453,0)</f>
        <v>0</v>
      </c>
      <c r="E453" s="43"/>
    </row>
    <row r="454" spans="1:5" ht="28" x14ac:dyDescent="0.35">
      <c r="A454" s="6" t="s">
        <v>296</v>
      </c>
      <c r="B454" s="2"/>
      <c r="C454" s="18">
        <v>0</v>
      </c>
      <c r="D454" s="20">
        <f t="shared" si="54"/>
        <v>0</v>
      </c>
      <c r="E454" s="43"/>
    </row>
    <row r="455" spans="1:5" ht="28" x14ac:dyDescent="0.35">
      <c r="A455" s="6" t="s">
        <v>297</v>
      </c>
      <c r="B455" s="2"/>
      <c r="C455" s="18">
        <v>0</v>
      </c>
      <c r="D455" s="20">
        <f t="shared" si="54"/>
        <v>0</v>
      </c>
      <c r="E455" s="43"/>
    </row>
    <row r="456" spans="1:5" ht="28" x14ac:dyDescent="0.35">
      <c r="A456" s="6" t="s">
        <v>298</v>
      </c>
      <c r="B456" s="2"/>
      <c r="C456" s="18">
        <v>0</v>
      </c>
      <c r="D456" s="20">
        <f t="shared" si="54"/>
        <v>0</v>
      </c>
      <c r="E456" s="43"/>
    </row>
    <row r="457" spans="1:5" x14ac:dyDescent="0.35">
      <c r="A457" s="6" t="s">
        <v>299</v>
      </c>
      <c r="B457" s="2"/>
      <c r="C457" s="17"/>
      <c r="D457" s="17"/>
      <c r="E457" s="42"/>
    </row>
    <row r="458" spans="1:5" x14ac:dyDescent="0.35">
      <c r="A458" s="6" t="s">
        <v>300</v>
      </c>
      <c r="B458" s="2"/>
      <c r="C458" s="18">
        <v>1</v>
      </c>
      <c r="D458" s="20">
        <f t="shared" ref="D458:D460" si="55">IF(B458="Yes",C458,0)</f>
        <v>0</v>
      </c>
      <c r="E458" s="43"/>
    </row>
    <row r="459" spans="1:5" x14ac:dyDescent="0.35">
      <c r="A459" s="6" t="s">
        <v>301</v>
      </c>
      <c r="B459" s="2"/>
      <c r="C459" s="18">
        <v>1</v>
      </c>
      <c r="D459" s="20">
        <f t="shared" si="55"/>
        <v>0</v>
      </c>
      <c r="E459" s="43"/>
    </row>
    <row r="460" spans="1:5" x14ac:dyDescent="0.35">
      <c r="A460" s="6" t="s">
        <v>302</v>
      </c>
      <c r="B460" s="2"/>
      <c r="C460" s="18">
        <v>1</v>
      </c>
      <c r="D460" s="20">
        <f t="shared" si="55"/>
        <v>0</v>
      </c>
      <c r="E460" s="43"/>
    </row>
    <row r="461" spans="1:5" x14ac:dyDescent="0.35">
      <c r="A461" s="6" t="s">
        <v>303</v>
      </c>
      <c r="B461" s="2"/>
      <c r="C461" s="17"/>
      <c r="D461" s="17"/>
      <c r="E461" s="42"/>
    </row>
    <row r="462" spans="1:5" x14ac:dyDescent="0.35">
      <c r="A462" s="6" t="s">
        <v>304</v>
      </c>
      <c r="B462" s="2"/>
      <c r="C462" s="18">
        <v>1</v>
      </c>
      <c r="D462" s="20">
        <f t="shared" ref="D462:D464" si="56">IF(B462="Yes",C462,0)</f>
        <v>0</v>
      </c>
      <c r="E462" s="43"/>
    </row>
    <row r="463" spans="1:5" x14ac:dyDescent="0.35">
      <c r="A463" s="6" t="s">
        <v>305</v>
      </c>
      <c r="B463" s="2"/>
      <c r="C463" s="18">
        <v>1</v>
      </c>
      <c r="D463" s="20">
        <f t="shared" si="56"/>
        <v>0</v>
      </c>
      <c r="E463" s="43"/>
    </row>
    <row r="464" spans="1:5" x14ac:dyDescent="0.35">
      <c r="A464" s="6" t="s">
        <v>306</v>
      </c>
      <c r="B464" s="2"/>
      <c r="C464" s="18">
        <v>1</v>
      </c>
      <c r="D464" s="20">
        <f t="shared" si="56"/>
        <v>0</v>
      </c>
      <c r="E464" s="43"/>
    </row>
    <row r="465" spans="1:5" x14ac:dyDescent="0.35">
      <c r="A465" s="9" t="s">
        <v>9</v>
      </c>
      <c r="B465" s="2"/>
      <c r="C465" s="10"/>
      <c r="D465" s="17"/>
      <c r="E465" s="42"/>
    </row>
    <row r="466" spans="1:5" x14ac:dyDescent="0.35">
      <c r="A466" s="10"/>
      <c r="B466" s="2"/>
      <c r="C466" s="10"/>
      <c r="D466" s="17"/>
      <c r="E466" s="42"/>
    </row>
    <row r="467" spans="1:5" x14ac:dyDescent="0.35">
      <c r="A467" s="4" t="s">
        <v>307</v>
      </c>
      <c r="B467" s="2"/>
      <c r="C467" s="10"/>
      <c r="D467" s="17"/>
      <c r="E467" s="42"/>
    </row>
    <row r="468" spans="1:5" x14ac:dyDescent="0.35">
      <c r="A468" s="6" t="s">
        <v>308</v>
      </c>
      <c r="B468" s="2"/>
      <c r="C468" s="17"/>
      <c r="D468" s="17"/>
      <c r="E468" s="42"/>
    </row>
    <row r="469" spans="1:5" x14ac:dyDescent="0.35">
      <c r="A469" s="6" t="s">
        <v>309</v>
      </c>
      <c r="B469" s="2"/>
      <c r="C469" s="18">
        <v>1</v>
      </c>
      <c r="D469" s="20">
        <f t="shared" ref="D469:D474" si="57">IF(B469="Yes",C469,0)</f>
        <v>0</v>
      </c>
      <c r="E469" s="43"/>
    </row>
    <row r="470" spans="1:5" x14ac:dyDescent="0.35">
      <c r="A470" s="6" t="s">
        <v>310</v>
      </c>
      <c r="B470" s="2"/>
      <c r="C470" s="18">
        <v>1</v>
      </c>
      <c r="D470" s="20">
        <f t="shared" si="57"/>
        <v>0</v>
      </c>
      <c r="E470" s="43"/>
    </row>
    <row r="471" spans="1:5" x14ac:dyDescent="0.35">
      <c r="A471" s="6" t="s">
        <v>311</v>
      </c>
      <c r="B471" s="2"/>
      <c r="C471" s="18">
        <v>1</v>
      </c>
      <c r="D471" s="20">
        <f t="shared" si="57"/>
        <v>0</v>
      </c>
      <c r="E471" s="43"/>
    </row>
    <row r="472" spans="1:5" x14ac:dyDescent="0.35">
      <c r="A472" s="6" t="s">
        <v>312</v>
      </c>
      <c r="B472" s="2"/>
      <c r="C472" s="18">
        <v>2</v>
      </c>
      <c r="D472" s="20">
        <f t="shared" si="57"/>
        <v>0</v>
      </c>
      <c r="E472" s="43"/>
    </row>
    <row r="473" spans="1:5" x14ac:dyDescent="0.35">
      <c r="A473" s="6" t="s">
        <v>313</v>
      </c>
      <c r="B473" s="2"/>
      <c r="C473" s="18">
        <v>2</v>
      </c>
      <c r="D473" s="20">
        <f t="shared" si="57"/>
        <v>0</v>
      </c>
      <c r="E473" s="43"/>
    </row>
    <row r="474" spans="1:5" x14ac:dyDescent="0.35">
      <c r="A474" s="6" t="s">
        <v>314</v>
      </c>
      <c r="B474" s="2"/>
      <c r="C474" s="18">
        <v>2</v>
      </c>
      <c r="D474" s="20">
        <f t="shared" si="57"/>
        <v>0</v>
      </c>
      <c r="E474" s="43"/>
    </row>
    <row r="475" spans="1:5" x14ac:dyDescent="0.35">
      <c r="A475" s="6" t="s">
        <v>37</v>
      </c>
      <c r="B475" s="2"/>
      <c r="C475" s="17"/>
      <c r="D475" s="17"/>
      <c r="E475" s="42"/>
    </row>
    <row r="476" spans="1:5" x14ac:dyDescent="0.35">
      <c r="A476" s="6" t="s">
        <v>315</v>
      </c>
      <c r="B476" s="2"/>
      <c r="C476" s="18">
        <v>2</v>
      </c>
      <c r="D476" s="20">
        <f t="shared" ref="D476:D479" si="58">IF(B476="Yes",C476,0)</f>
        <v>0</v>
      </c>
      <c r="E476" s="43"/>
    </row>
    <row r="477" spans="1:5" x14ac:dyDescent="0.35">
      <c r="A477" s="6" t="s">
        <v>316</v>
      </c>
      <c r="B477" s="2"/>
      <c r="C477" s="18">
        <v>1</v>
      </c>
      <c r="D477" s="20">
        <f t="shared" si="58"/>
        <v>0</v>
      </c>
      <c r="E477" s="43"/>
    </row>
    <row r="478" spans="1:5" x14ac:dyDescent="0.35">
      <c r="A478" s="6" t="s">
        <v>317</v>
      </c>
      <c r="B478" s="2"/>
      <c r="C478" s="18">
        <v>1</v>
      </c>
      <c r="D478" s="20">
        <f t="shared" si="58"/>
        <v>0</v>
      </c>
      <c r="E478" s="43"/>
    </row>
    <row r="479" spans="1:5" x14ac:dyDescent="0.35">
      <c r="A479" s="6" t="s">
        <v>318</v>
      </c>
      <c r="B479" s="2"/>
      <c r="C479" s="18">
        <v>1</v>
      </c>
      <c r="D479" s="20">
        <f t="shared" si="58"/>
        <v>0</v>
      </c>
      <c r="E479" s="43"/>
    </row>
    <row r="480" spans="1:5" x14ac:dyDescent="0.35">
      <c r="A480" s="9" t="s">
        <v>9</v>
      </c>
      <c r="B480" s="2"/>
      <c r="C480" s="10"/>
      <c r="D480" s="17"/>
      <c r="E480" s="42"/>
    </row>
    <row r="481" spans="1:5" x14ac:dyDescent="0.35">
      <c r="A481" s="10"/>
      <c r="B481" s="2"/>
      <c r="C481" s="10"/>
      <c r="D481" s="17"/>
      <c r="E481" s="42"/>
    </row>
    <row r="482" spans="1:5" x14ac:dyDescent="0.35">
      <c r="A482" s="4" t="s">
        <v>319</v>
      </c>
      <c r="B482" s="2"/>
      <c r="C482" s="10"/>
      <c r="D482" s="17"/>
      <c r="E482" s="42"/>
    </row>
    <row r="483" spans="1:5" x14ac:dyDescent="0.35">
      <c r="A483" s="6" t="s">
        <v>308</v>
      </c>
      <c r="B483" s="2"/>
      <c r="C483" s="17"/>
      <c r="D483" s="17"/>
      <c r="E483" s="42"/>
    </row>
    <row r="484" spans="1:5" x14ac:dyDescent="0.35">
      <c r="A484" s="6" t="s">
        <v>309</v>
      </c>
      <c r="B484" s="2"/>
      <c r="C484" s="18">
        <v>1</v>
      </c>
      <c r="D484" s="20">
        <f t="shared" ref="D484:D489" si="59">IF(B484="Yes",C484,0)</f>
        <v>0</v>
      </c>
      <c r="E484" s="43"/>
    </row>
    <row r="485" spans="1:5" x14ac:dyDescent="0.35">
      <c r="A485" s="6" t="s">
        <v>310</v>
      </c>
      <c r="B485" s="2"/>
      <c r="C485" s="18">
        <v>1</v>
      </c>
      <c r="D485" s="20">
        <f t="shared" si="59"/>
        <v>0</v>
      </c>
      <c r="E485" s="43"/>
    </row>
    <row r="486" spans="1:5" x14ac:dyDescent="0.35">
      <c r="A486" s="6" t="s">
        <v>320</v>
      </c>
      <c r="B486" s="2"/>
      <c r="C486" s="18">
        <v>1</v>
      </c>
      <c r="D486" s="20">
        <f t="shared" si="59"/>
        <v>0</v>
      </c>
      <c r="E486" s="43"/>
    </row>
    <row r="487" spans="1:5" x14ac:dyDescent="0.35">
      <c r="A487" s="6" t="s">
        <v>312</v>
      </c>
      <c r="B487" s="2"/>
      <c r="C487" s="18">
        <v>2</v>
      </c>
      <c r="D487" s="20">
        <f t="shared" si="59"/>
        <v>0</v>
      </c>
      <c r="E487" s="43"/>
    </row>
    <row r="488" spans="1:5" x14ac:dyDescent="0.35">
      <c r="A488" s="6" t="s">
        <v>313</v>
      </c>
      <c r="B488" s="2"/>
      <c r="C488" s="18">
        <v>2</v>
      </c>
      <c r="D488" s="20">
        <f t="shared" si="59"/>
        <v>0</v>
      </c>
      <c r="E488" s="43"/>
    </row>
    <row r="489" spans="1:5" x14ac:dyDescent="0.35">
      <c r="A489" s="6" t="s">
        <v>321</v>
      </c>
      <c r="B489" s="2"/>
      <c r="C489" s="18">
        <v>2</v>
      </c>
      <c r="D489" s="20">
        <f t="shared" si="59"/>
        <v>0</v>
      </c>
      <c r="E489" s="43"/>
    </row>
    <row r="490" spans="1:5" x14ac:dyDescent="0.35">
      <c r="A490" s="6" t="s">
        <v>37</v>
      </c>
      <c r="B490" s="2"/>
      <c r="C490" s="17"/>
      <c r="D490" s="17"/>
      <c r="E490" s="42"/>
    </row>
    <row r="491" spans="1:5" x14ac:dyDescent="0.35">
      <c r="A491" s="6" t="s">
        <v>315</v>
      </c>
      <c r="B491" s="2"/>
      <c r="C491" s="18">
        <v>2</v>
      </c>
      <c r="D491" s="20">
        <f t="shared" ref="D491:D494" si="60">IF(B491="Yes",C491,0)</f>
        <v>0</v>
      </c>
      <c r="E491" s="43"/>
    </row>
    <row r="492" spans="1:5" x14ac:dyDescent="0.35">
      <c r="A492" s="6" t="s">
        <v>316</v>
      </c>
      <c r="B492" s="2"/>
      <c r="C492" s="18">
        <v>1</v>
      </c>
      <c r="D492" s="20">
        <f t="shared" si="60"/>
        <v>0</v>
      </c>
      <c r="E492" s="43"/>
    </row>
    <row r="493" spans="1:5" x14ac:dyDescent="0.35">
      <c r="A493" s="6" t="s">
        <v>317</v>
      </c>
      <c r="B493" s="2"/>
      <c r="C493" s="18">
        <v>1</v>
      </c>
      <c r="D493" s="20">
        <f t="shared" si="60"/>
        <v>0</v>
      </c>
      <c r="E493" s="43"/>
    </row>
    <row r="494" spans="1:5" x14ac:dyDescent="0.35">
      <c r="A494" s="6" t="s">
        <v>322</v>
      </c>
      <c r="B494" s="2"/>
      <c r="C494" s="18">
        <v>1</v>
      </c>
      <c r="D494" s="20">
        <f t="shared" si="60"/>
        <v>0</v>
      </c>
      <c r="E494" s="43"/>
    </row>
    <row r="495" spans="1:5" x14ac:dyDescent="0.35">
      <c r="A495" s="9" t="s">
        <v>9</v>
      </c>
      <c r="B495" s="2"/>
      <c r="C495" s="10"/>
      <c r="D495" s="17"/>
      <c r="E495" s="42"/>
    </row>
    <row r="496" spans="1:5" x14ac:dyDescent="0.35">
      <c r="A496" s="10"/>
      <c r="B496" s="2"/>
      <c r="C496" s="10"/>
      <c r="D496" s="17"/>
      <c r="E496" s="42"/>
    </row>
    <row r="497" spans="1:5" x14ac:dyDescent="0.35">
      <c r="A497" s="4" t="s">
        <v>323</v>
      </c>
      <c r="B497" s="2"/>
      <c r="C497" s="10"/>
      <c r="D497" s="17"/>
      <c r="E497" s="42"/>
    </row>
    <row r="498" spans="1:5" x14ac:dyDescent="0.35">
      <c r="A498" s="53" t="s">
        <v>429</v>
      </c>
      <c r="B498" s="2"/>
      <c r="C498" s="54"/>
      <c r="D498" s="54"/>
      <c r="E498" s="57"/>
    </row>
    <row r="499" spans="1:5" s="48" customFormat="1" x14ac:dyDescent="0.35">
      <c r="A499" s="53" t="s">
        <v>430</v>
      </c>
      <c r="B499" s="2"/>
      <c r="C499" s="54"/>
      <c r="D499" s="54"/>
      <c r="E499" s="57"/>
    </row>
    <row r="500" spans="1:5" s="48" customFormat="1" x14ac:dyDescent="0.35">
      <c r="A500" s="53" t="s">
        <v>431</v>
      </c>
      <c r="B500" s="2"/>
      <c r="C500" s="51">
        <v>1</v>
      </c>
      <c r="D500" s="20">
        <f t="shared" ref="D500:D526" si="61">IF(B500="Yes",C500,0)</f>
        <v>0</v>
      </c>
      <c r="E500" s="43"/>
    </row>
    <row r="501" spans="1:5" s="48" customFormat="1" x14ac:dyDescent="0.35">
      <c r="A501" s="53" t="s">
        <v>432</v>
      </c>
      <c r="B501" s="2"/>
      <c r="C501" s="51">
        <v>1</v>
      </c>
      <c r="D501" s="20">
        <f t="shared" si="61"/>
        <v>0</v>
      </c>
      <c r="E501" s="43"/>
    </row>
    <row r="502" spans="1:5" s="48" customFormat="1" x14ac:dyDescent="0.35">
      <c r="A502" s="53" t="s">
        <v>433</v>
      </c>
      <c r="B502" s="2"/>
      <c r="C502" s="51">
        <v>1</v>
      </c>
      <c r="D502" s="20">
        <f t="shared" si="61"/>
        <v>0</v>
      </c>
      <c r="E502" s="43"/>
    </row>
    <row r="503" spans="1:5" s="48" customFormat="1" x14ac:dyDescent="0.35">
      <c r="A503" s="53" t="s">
        <v>434</v>
      </c>
      <c r="B503" s="2"/>
      <c r="C503" s="51">
        <v>1</v>
      </c>
      <c r="D503" s="20">
        <f t="shared" si="61"/>
        <v>0</v>
      </c>
      <c r="E503" s="43"/>
    </row>
    <row r="504" spans="1:5" s="48" customFormat="1" x14ac:dyDescent="0.35">
      <c r="A504" s="53" t="s">
        <v>435</v>
      </c>
      <c r="B504" s="2"/>
      <c r="C504" s="51">
        <v>1</v>
      </c>
      <c r="D504" s="20">
        <f t="shared" si="61"/>
        <v>0</v>
      </c>
      <c r="E504" s="43"/>
    </row>
    <row r="505" spans="1:5" s="48" customFormat="1" x14ac:dyDescent="0.35">
      <c r="A505" s="53" t="s">
        <v>436</v>
      </c>
      <c r="B505" s="2"/>
      <c r="C505" s="51">
        <v>1</v>
      </c>
      <c r="D505" s="20">
        <f t="shared" si="61"/>
        <v>0</v>
      </c>
      <c r="E505" s="43"/>
    </row>
    <row r="506" spans="1:5" s="48" customFormat="1" x14ac:dyDescent="0.35">
      <c r="A506" s="53" t="s">
        <v>437</v>
      </c>
      <c r="B506" s="2"/>
      <c r="C506" s="51">
        <v>1</v>
      </c>
      <c r="D506" s="20">
        <f t="shared" si="61"/>
        <v>0</v>
      </c>
      <c r="E506" s="43"/>
    </row>
    <row r="507" spans="1:5" s="48" customFormat="1" x14ac:dyDescent="0.35">
      <c r="A507" s="53" t="s">
        <v>438</v>
      </c>
      <c r="B507" s="2"/>
      <c r="C507" s="51">
        <v>1</v>
      </c>
      <c r="D507" s="20">
        <f t="shared" si="61"/>
        <v>0</v>
      </c>
      <c r="E507" s="43"/>
    </row>
    <row r="508" spans="1:5" s="48" customFormat="1" x14ac:dyDescent="0.35">
      <c r="A508" s="53" t="s">
        <v>439</v>
      </c>
      <c r="B508" s="2"/>
      <c r="C508" s="51">
        <v>1</v>
      </c>
      <c r="D508" s="20">
        <f t="shared" si="61"/>
        <v>0</v>
      </c>
      <c r="E508" s="43"/>
    </row>
    <row r="509" spans="1:5" s="48" customFormat="1" x14ac:dyDescent="0.35">
      <c r="A509" s="53" t="s">
        <v>440</v>
      </c>
      <c r="B509" s="2"/>
      <c r="C509" s="51">
        <v>1</v>
      </c>
      <c r="D509" s="20">
        <f t="shared" si="61"/>
        <v>0</v>
      </c>
      <c r="E509" s="43"/>
    </row>
    <row r="510" spans="1:5" s="48" customFormat="1" x14ac:dyDescent="0.35">
      <c r="A510" s="53" t="s">
        <v>441</v>
      </c>
      <c r="B510" s="2"/>
      <c r="C510" s="51">
        <v>1</v>
      </c>
      <c r="D510" s="20">
        <f t="shared" si="61"/>
        <v>0</v>
      </c>
      <c r="E510" s="43"/>
    </row>
    <row r="511" spans="1:5" s="48" customFormat="1" x14ac:dyDescent="0.35">
      <c r="A511" s="53" t="s">
        <v>442</v>
      </c>
      <c r="B511" s="2"/>
      <c r="C511" s="51">
        <v>1</v>
      </c>
      <c r="D511" s="20">
        <f t="shared" si="61"/>
        <v>0</v>
      </c>
      <c r="E511" s="43"/>
    </row>
    <row r="512" spans="1:5" s="48" customFormat="1" x14ac:dyDescent="0.35">
      <c r="A512" s="53" t="s">
        <v>443</v>
      </c>
      <c r="B512" s="2"/>
      <c r="C512" s="51">
        <v>1</v>
      </c>
      <c r="D512" s="20">
        <f t="shared" si="61"/>
        <v>0</v>
      </c>
      <c r="E512" s="43"/>
    </row>
    <row r="513" spans="1:5" s="48" customFormat="1" x14ac:dyDescent="0.35">
      <c r="A513" s="53" t="s">
        <v>444</v>
      </c>
      <c r="B513" s="2"/>
      <c r="C513" s="54"/>
      <c r="D513" s="54"/>
      <c r="E513" s="57"/>
    </row>
    <row r="514" spans="1:5" s="48" customFormat="1" x14ac:dyDescent="0.35">
      <c r="A514" s="53" t="s">
        <v>445</v>
      </c>
      <c r="B514" s="2"/>
      <c r="C514" s="51">
        <v>2</v>
      </c>
      <c r="D514" s="20">
        <f t="shared" si="61"/>
        <v>0</v>
      </c>
      <c r="E514" s="43"/>
    </row>
    <row r="515" spans="1:5" s="48" customFormat="1" x14ac:dyDescent="0.35">
      <c r="A515" s="53" t="s">
        <v>492</v>
      </c>
      <c r="B515" s="2"/>
      <c r="C515" s="51">
        <v>2</v>
      </c>
      <c r="D515" s="20">
        <f t="shared" si="61"/>
        <v>0</v>
      </c>
      <c r="E515" s="43"/>
    </row>
    <row r="516" spans="1:5" s="48" customFormat="1" x14ac:dyDescent="0.35">
      <c r="A516" s="53" t="s">
        <v>446</v>
      </c>
      <c r="B516" s="2"/>
      <c r="C516" s="54"/>
      <c r="D516" s="54"/>
      <c r="E516" s="57"/>
    </row>
    <row r="517" spans="1:5" s="48" customFormat="1" x14ac:dyDescent="0.35">
      <c r="A517" s="53" t="s">
        <v>447</v>
      </c>
      <c r="B517" s="2"/>
      <c r="C517" s="51">
        <v>5</v>
      </c>
      <c r="D517" s="20">
        <f t="shared" si="61"/>
        <v>0</v>
      </c>
      <c r="E517" s="43"/>
    </row>
    <row r="518" spans="1:5" s="48" customFormat="1" x14ac:dyDescent="0.35">
      <c r="A518" s="53" t="s">
        <v>493</v>
      </c>
      <c r="B518" s="2"/>
      <c r="C518" s="51">
        <v>8</v>
      </c>
      <c r="D518" s="20">
        <f t="shared" si="61"/>
        <v>0</v>
      </c>
      <c r="E518" s="43"/>
    </row>
    <row r="519" spans="1:5" x14ac:dyDescent="0.35">
      <c r="A519" s="53" t="s">
        <v>448</v>
      </c>
      <c r="B519" s="2"/>
      <c r="C519" s="54"/>
      <c r="D519" s="54"/>
      <c r="E519" s="57"/>
    </row>
    <row r="520" spans="1:5" x14ac:dyDescent="0.35">
      <c r="A520" s="53" t="s">
        <v>449</v>
      </c>
      <c r="B520" s="2"/>
      <c r="C520" s="54"/>
      <c r="D520" s="54"/>
      <c r="E520" s="57"/>
    </row>
    <row r="521" spans="1:5" x14ac:dyDescent="0.35">
      <c r="A521" s="53" t="s">
        <v>450</v>
      </c>
      <c r="B521" s="2"/>
      <c r="C521" s="51">
        <v>6</v>
      </c>
      <c r="D521" s="20">
        <f t="shared" si="61"/>
        <v>0</v>
      </c>
      <c r="E521" s="43"/>
    </row>
    <row r="522" spans="1:5" x14ac:dyDescent="0.35">
      <c r="A522" s="53" t="s">
        <v>451</v>
      </c>
      <c r="B522" s="2"/>
      <c r="C522" s="54"/>
      <c r="D522" s="54"/>
      <c r="E522" s="57"/>
    </row>
    <row r="523" spans="1:5" x14ac:dyDescent="0.35">
      <c r="A523" s="53" t="s">
        <v>452</v>
      </c>
      <c r="B523" s="2"/>
      <c r="C523" s="51">
        <v>6</v>
      </c>
      <c r="D523" s="20">
        <f t="shared" si="61"/>
        <v>0</v>
      </c>
      <c r="E523" s="43"/>
    </row>
    <row r="524" spans="1:5" x14ac:dyDescent="0.35">
      <c r="A524" s="53" t="s">
        <v>494</v>
      </c>
      <c r="B524" s="2"/>
      <c r="C524" s="51">
        <v>6</v>
      </c>
      <c r="D524" s="20">
        <f t="shared" si="61"/>
        <v>0</v>
      </c>
      <c r="E524" s="43"/>
    </row>
    <row r="525" spans="1:5" x14ac:dyDescent="0.35">
      <c r="A525" s="23" t="s">
        <v>453</v>
      </c>
      <c r="B525" s="2"/>
      <c r="C525" s="44">
        <v>6</v>
      </c>
      <c r="D525" s="20">
        <f t="shared" si="61"/>
        <v>0</v>
      </c>
      <c r="E525" s="43"/>
    </row>
    <row r="526" spans="1:5" x14ac:dyDescent="0.35">
      <c r="A526" s="6" t="s">
        <v>495</v>
      </c>
      <c r="B526" s="2"/>
      <c r="C526" s="44">
        <v>6</v>
      </c>
      <c r="D526" s="20">
        <f t="shared" si="61"/>
        <v>0</v>
      </c>
      <c r="E526" s="43"/>
    </row>
    <row r="527" spans="1:5" x14ac:dyDescent="0.35">
      <c r="A527" s="9" t="s">
        <v>9</v>
      </c>
      <c r="B527" s="2"/>
      <c r="C527" s="10"/>
      <c r="D527" s="17"/>
      <c r="E527" s="42"/>
    </row>
    <row r="528" spans="1:5" x14ac:dyDescent="0.35">
      <c r="A528" s="10"/>
      <c r="B528" s="2"/>
      <c r="C528" s="10"/>
      <c r="D528" s="17"/>
      <c r="E528" s="42"/>
    </row>
    <row r="529" spans="1:5" x14ac:dyDescent="0.35">
      <c r="A529" s="4" t="s">
        <v>324</v>
      </c>
      <c r="B529" s="2"/>
      <c r="C529" s="10"/>
      <c r="D529" s="17"/>
      <c r="E529" s="42"/>
    </row>
    <row r="530" spans="1:5" x14ac:dyDescent="0.35">
      <c r="A530" s="6" t="s">
        <v>325</v>
      </c>
      <c r="B530" s="2"/>
      <c r="C530" s="18">
        <v>0</v>
      </c>
      <c r="D530" s="20">
        <f t="shared" ref="D530:D536" si="62">IF(B530="Yes",C530,0)</f>
        <v>0</v>
      </c>
      <c r="E530" s="43"/>
    </row>
    <row r="531" spans="1:5" x14ac:dyDescent="0.35">
      <c r="A531" s="6" t="s">
        <v>326</v>
      </c>
      <c r="B531" s="2"/>
      <c r="C531" s="18">
        <v>2</v>
      </c>
      <c r="D531" s="20">
        <f t="shared" si="62"/>
        <v>0</v>
      </c>
      <c r="E531" s="43"/>
    </row>
    <row r="532" spans="1:5" s="1" customFormat="1" x14ac:dyDescent="0.35">
      <c r="A532" s="6" t="s">
        <v>379</v>
      </c>
      <c r="B532" s="2"/>
      <c r="C532" s="18">
        <v>1</v>
      </c>
      <c r="D532" s="20">
        <f t="shared" si="62"/>
        <v>0</v>
      </c>
      <c r="E532" s="43"/>
    </row>
    <row r="533" spans="1:5" s="1" customFormat="1" x14ac:dyDescent="0.35">
      <c r="A533" s="6" t="s">
        <v>380</v>
      </c>
      <c r="B533" s="2"/>
      <c r="C533" s="18">
        <v>1</v>
      </c>
      <c r="D533" s="20">
        <f t="shared" si="62"/>
        <v>0</v>
      </c>
      <c r="E533" s="43"/>
    </row>
    <row r="534" spans="1:5" s="1" customFormat="1" x14ac:dyDescent="0.35">
      <c r="A534" s="6" t="s">
        <v>381</v>
      </c>
      <c r="B534" s="2"/>
      <c r="C534" s="18">
        <v>2</v>
      </c>
      <c r="D534" s="20">
        <f t="shared" si="62"/>
        <v>0</v>
      </c>
      <c r="E534" s="43"/>
    </row>
    <row r="535" spans="1:5" s="1" customFormat="1" ht="28" x14ac:dyDescent="0.35">
      <c r="A535" s="6" t="s">
        <v>382</v>
      </c>
      <c r="B535" s="2"/>
      <c r="C535" s="18">
        <v>1</v>
      </c>
      <c r="D535" s="20">
        <f t="shared" si="62"/>
        <v>0</v>
      </c>
      <c r="E535" s="43"/>
    </row>
    <row r="536" spans="1:5" x14ac:dyDescent="0.35">
      <c r="A536" s="6" t="s">
        <v>327</v>
      </c>
      <c r="B536" s="2"/>
      <c r="C536" s="18">
        <v>2</v>
      </c>
      <c r="D536" s="20">
        <f t="shared" si="62"/>
        <v>0</v>
      </c>
      <c r="E536" s="43"/>
    </row>
    <row r="537" spans="1:5" x14ac:dyDescent="0.35">
      <c r="A537" s="9" t="s">
        <v>9</v>
      </c>
      <c r="B537" s="2"/>
      <c r="C537" s="10"/>
      <c r="D537" s="17"/>
      <c r="E537" s="42"/>
    </row>
    <row r="538" spans="1:5" x14ac:dyDescent="0.35">
      <c r="A538" s="10"/>
      <c r="B538" s="2"/>
      <c r="C538" s="10"/>
      <c r="D538" s="17"/>
      <c r="E538" s="42"/>
    </row>
    <row r="539" spans="1:5" x14ac:dyDescent="0.35">
      <c r="A539" s="4" t="s">
        <v>328</v>
      </c>
      <c r="B539" s="2"/>
      <c r="C539" s="10"/>
      <c r="D539" s="17"/>
      <c r="E539" s="42"/>
    </row>
    <row r="540" spans="1:5" x14ac:dyDescent="0.35">
      <c r="A540" s="6" t="s">
        <v>329</v>
      </c>
      <c r="B540" s="2"/>
      <c r="C540" s="18">
        <v>1</v>
      </c>
      <c r="D540" s="20">
        <f t="shared" ref="D540:D547" si="63">IF(B540="Yes",C540,0)</f>
        <v>0</v>
      </c>
      <c r="E540" s="43"/>
    </row>
    <row r="541" spans="1:5" x14ac:dyDescent="0.35">
      <c r="A541" s="6" t="s">
        <v>330</v>
      </c>
      <c r="B541" s="2"/>
      <c r="C541" s="18">
        <v>1</v>
      </c>
      <c r="D541" s="20">
        <f t="shared" si="63"/>
        <v>0</v>
      </c>
      <c r="E541" s="43"/>
    </row>
    <row r="542" spans="1:5" x14ac:dyDescent="0.35">
      <c r="A542" s="6" t="s">
        <v>331</v>
      </c>
      <c r="B542" s="2"/>
      <c r="C542" s="18">
        <v>1</v>
      </c>
      <c r="D542" s="20">
        <f t="shared" si="63"/>
        <v>0</v>
      </c>
      <c r="E542" s="43"/>
    </row>
    <row r="543" spans="1:5" x14ac:dyDescent="0.35">
      <c r="A543" s="6" t="s">
        <v>332</v>
      </c>
      <c r="B543" s="2"/>
      <c r="C543" s="18">
        <v>1</v>
      </c>
      <c r="D543" s="20">
        <f t="shared" si="63"/>
        <v>0</v>
      </c>
      <c r="E543" s="43"/>
    </row>
    <row r="544" spans="1:5" x14ac:dyDescent="0.35">
      <c r="A544" s="6" t="s">
        <v>333</v>
      </c>
      <c r="B544" s="2"/>
      <c r="C544" s="18">
        <v>1</v>
      </c>
      <c r="D544" s="20">
        <f t="shared" si="63"/>
        <v>0</v>
      </c>
      <c r="E544" s="43"/>
    </row>
    <row r="545" spans="1:5" x14ac:dyDescent="0.35">
      <c r="A545" s="6" t="s">
        <v>334</v>
      </c>
      <c r="B545" s="2"/>
      <c r="C545" s="18">
        <v>1</v>
      </c>
      <c r="D545" s="20">
        <f t="shared" si="63"/>
        <v>0</v>
      </c>
      <c r="E545" s="43"/>
    </row>
    <row r="546" spans="1:5" x14ac:dyDescent="0.35">
      <c r="A546" s="6" t="s">
        <v>335</v>
      </c>
      <c r="B546" s="2"/>
      <c r="C546" s="18">
        <v>1</v>
      </c>
      <c r="D546" s="20">
        <f t="shared" si="63"/>
        <v>0</v>
      </c>
      <c r="E546" s="43"/>
    </row>
    <row r="547" spans="1:5" x14ac:dyDescent="0.35">
      <c r="A547" s="6" t="s">
        <v>336</v>
      </c>
      <c r="B547" s="2"/>
      <c r="C547" s="18">
        <v>1</v>
      </c>
      <c r="D547" s="20">
        <f t="shared" si="63"/>
        <v>0</v>
      </c>
      <c r="E547" s="43"/>
    </row>
    <row r="548" spans="1:5" x14ac:dyDescent="0.35">
      <c r="A548" s="9" t="s">
        <v>9</v>
      </c>
      <c r="B548" s="2"/>
      <c r="C548" s="10"/>
      <c r="D548" s="17"/>
      <c r="E548" s="42"/>
    </row>
    <row r="549" spans="1:5" x14ac:dyDescent="0.35">
      <c r="A549" s="10"/>
      <c r="B549" s="2"/>
      <c r="C549" s="10"/>
      <c r="D549" s="17"/>
      <c r="E549" s="42"/>
    </row>
    <row r="550" spans="1:5" s="48" customFormat="1" x14ac:dyDescent="0.35">
      <c r="A550" s="4" t="s">
        <v>418</v>
      </c>
      <c r="B550" s="2"/>
      <c r="C550" s="10"/>
      <c r="D550" s="17"/>
      <c r="E550" s="42"/>
    </row>
    <row r="551" spans="1:5" s="48" customFormat="1" x14ac:dyDescent="0.35">
      <c r="A551" s="53" t="s">
        <v>423</v>
      </c>
      <c r="B551" s="2"/>
      <c r="C551" s="18">
        <v>-1</v>
      </c>
      <c r="D551" s="20">
        <f t="shared" ref="D551:D554" si="64">IF(B551="Yes",C551,0)</f>
        <v>0</v>
      </c>
      <c r="E551" s="42"/>
    </row>
    <row r="552" spans="1:5" s="48" customFormat="1" x14ac:dyDescent="0.35">
      <c r="A552" s="53" t="s">
        <v>424</v>
      </c>
      <c r="B552" s="2"/>
      <c r="C552" s="18">
        <v>-1</v>
      </c>
      <c r="D552" s="20">
        <f t="shared" si="64"/>
        <v>0</v>
      </c>
      <c r="E552" s="42"/>
    </row>
    <row r="553" spans="1:5" s="48" customFormat="1" ht="28" x14ac:dyDescent="0.35">
      <c r="A553" s="53" t="s">
        <v>425</v>
      </c>
      <c r="B553" s="2"/>
      <c r="C553" s="18">
        <v>-1</v>
      </c>
      <c r="D553" s="20">
        <f t="shared" si="64"/>
        <v>0</v>
      </c>
      <c r="E553" s="42"/>
    </row>
    <row r="554" spans="1:5" s="48" customFormat="1" ht="28" x14ac:dyDescent="0.35">
      <c r="A554" s="53" t="s">
        <v>426</v>
      </c>
      <c r="B554" s="2"/>
      <c r="C554" s="18">
        <v>-1</v>
      </c>
      <c r="D554" s="20">
        <f t="shared" si="64"/>
        <v>0</v>
      </c>
      <c r="E554" s="42"/>
    </row>
    <row r="555" spans="1:5" s="48" customFormat="1" x14ac:dyDescent="0.35">
      <c r="A555" s="10"/>
      <c r="B555" s="2"/>
      <c r="C555" s="10"/>
      <c r="D555" s="17"/>
      <c r="E555" s="42"/>
    </row>
    <row r="556" spans="1:5" x14ac:dyDescent="0.35">
      <c r="A556" s="4" t="s">
        <v>337</v>
      </c>
      <c r="B556" s="2"/>
      <c r="C556" s="10"/>
      <c r="D556" s="17"/>
      <c r="E556" s="42"/>
    </row>
    <row r="557" spans="1:5" x14ac:dyDescent="0.35">
      <c r="A557" s="55" t="s">
        <v>338</v>
      </c>
      <c r="B557" s="2"/>
      <c r="C557" s="54"/>
      <c r="D557" s="17"/>
      <c r="E557" s="42"/>
    </row>
    <row r="558" spans="1:5" x14ac:dyDescent="0.35">
      <c r="A558" s="55" t="s">
        <v>454</v>
      </c>
      <c r="B558" s="2"/>
      <c r="C558" s="56">
        <v>0</v>
      </c>
      <c r="D558" s="20">
        <f t="shared" ref="D558:D597" si="65">IF(B558="Yes",C558,0)</f>
        <v>0</v>
      </c>
      <c r="E558" s="43"/>
    </row>
    <row r="559" spans="1:5" x14ac:dyDescent="0.35">
      <c r="A559" s="55" t="s">
        <v>455</v>
      </c>
      <c r="B559" s="2"/>
      <c r="C559" s="56">
        <v>0</v>
      </c>
      <c r="D559" s="20">
        <f t="shared" si="65"/>
        <v>0</v>
      </c>
      <c r="E559" s="43"/>
    </row>
    <row r="560" spans="1:5" x14ac:dyDescent="0.35">
      <c r="A560" s="55" t="s">
        <v>456</v>
      </c>
      <c r="B560" s="2"/>
      <c r="C560" s="56">
        <v>0</v>
      </c>
      <c r="D560" s="20">
        <f t="shared" si="65"/>
        <v>0</v>
      </c>
      <c r="E560" s="43"/>
    </row>
    <row r="561" spans="1:5" x14ac:dyDescent="0.35">
      <c r="A561" s="55" t="s">
        <v>457</v>
      </c>
      <c r="B561" s="2"/>
      <c r="C561" s="56">
        <v>0</v>
      </c>
      <c r="D561" s="20">
        <f t="shared" si="65"/>
        <v>0</v>
      </c>
      <c r="E561" s="43"/>
    </row>
    <row r="562" spans="1:5" x14ac:dyDescent="0.35">
      <c r="A562" s="55" t="s">
        <v>458</v>
      </c>
      <c r="B562" s="2"/>
      <c r="C562" s="56">
        <v>0</v>
      </c>
      <c r="D562" s="20">
        <f t="shared" si="65"/>
        <v>0</v>
      </c>
      <c r="E562" s="43"/>
    </row>
    <row r="563" spans="1:5" x14ac:dyDescent="0.35">
      <c r="A563" s="55" t="s">
        <v>459</v>
      </c>
      <c r="B563" s="2"/>
      <c r="C563" s="56">
        <v>0</v>
      </c>
      <c r="D563" s="20">
        <f t="shared" si="65"/>
        <v>0</v>
      </c>
      <c r="E563" s="43"/>
    </row>
    <row r="564" spans="1:5" x14ac:dyDescent="0.35">
      <c r="A564" s="55" t="s">
        <v>460</v>
      </c>
      <c r="B564" s="2"/>
      <c r="C564" s="56">
        <v>0</v>
      </c>
      <c r="D564" s="20">
        <f t="shared" si="65"/>
        <v>0</v>
      </c>
      <c r="E564" s="43"/>
    </row>
    <row r="565" spans="1:5" x14ac:dyDescent="0.35">
      <c r="A565" s="55" t="s">
        <v>461</v>
      </c>
      <c r="B565" s="2"/>
      <c r="C565" s="56">
        <v>0</v>
      </c>
      <c r="D565" s="20">
        <f t="shared" si="65"/>
        <v>0</v>
      </c>
      <c r="E565" s="43"/>
    </row>
    <row r="566" spans="1:5" x14ac:dyDescent="0.35">
      <c r="A566" s="55" t="s">
        <v>462</v>
      </c>
      <c r="B566" s="2"/>
      <c r="C566" s="56">
        <v>0</v>
      </c>
      <c r="D566" s="20">
        <f t="shared" si="65"/>
        <v>0</v>
      </c>
      <c r="E566" s="43"/>
    </row>
    <row r="567" spans="1:5" x14ac:dyDescent="0.35">
      <c r="A567" s="55" t="s">
        <v>463</v>
      </c>
      <c r="B567" s="2"/>
      <c r="C567" s="56">
        <v>0</v>
      </c>
      <c r="D567" s="20">
        <f t="shared" si="65"/>
        <v>0</v>
      </c>
      <c r="E567" s="43"/>
    </row>
    <row r="568" spans="1:5" x14ac:dyDescent="0.35">
      <c r="A568" s="55" t="s">
        <v>464</v>
      </c>
      <c r="B568" s="2"/>
      <c r="C568" s="56">
        <v>0</v>
      </c>
      <c r="D568" s="20">
        <f t="shared" si="65"/>
        <v>0</v>
      </c>
      <c r="E568" s="43"/>
    </row>
    <row r="569" spans="1:5" x14ac:dyDescent="0.35">
      <c r="A569" s="55" t="s">
        <v>465</v>
      </c>
      <c r="B569" s="2"/>
      <c r="C569" s="56">
        <v>0</v>
      </c>
      <c r="D569" s="20">
        <f t="shared" si="65"/>
        <v>0</v>
      </c>
      <c r="E569" s="43"/>
    </row>
    <row r="570" spans="1:5" x14ac:dyDescent="0.35">
      <c r="A570" s="55" t="s">
        <v>466</v>
      </c>
      <c r="B570" s="2"/>
      <c r="C570" s="56">
        <v>0</v>
      </c>
      <c r="D570" s="20">
        <f t="shared" si="65"/>
        <v>0</v>
      </c>
      <c r="E570" s="43"/>
    </row>
    <row r="571" spans="1:5" x14ac:dyDescent="0.35">
      <c r="A571" s="55" t="s">
        <v>467</v>
      </c>
      <c r="B571" s="2"/>
      <c r="C571" s="56">
        <v>0</v>
      </c>
      <c r="D571" s="20">
        <f t="shared" si="65"/>
        <v>0</v>
      </c>
      <c r="E571" s="43"/>
    </row>
    <row r="572" spans="1:5" x14ac:dyDescent="0.35">
      <c r="A572" s="55" t="s">
        <v>468</v>
      </c>
      <c r="B572" s="2"/>
      <c r="C572" s="56">
        <v>0</v>
      </c>
      <c r="D572" s="20">
        <f t="shared" si="65"/>
        <v>0</v>
      </c>
      <c r="E572" s="43"/>
    </row>
    <row r="573" spans="1:5" x14ac:dyDescent="0.35">
      <c r="A573" s="55" t="s">
        <v>469</v>
      </c>
      <c r="B573" s="2"/>
      <c r="C573" s="56">
        <v>0</v>
      </c>
      <c r="D573" s="20">
        <f t="shared" si="65"/>
        <v>0</v>
      </c>
      <c r="E573" s="43"/>
    </row>
    <row r="574" spans="1:5" s="48" customFormat="1" x14ac:dyDescent="0.35">
      <c r="A574" s="55" t="s">
        <v>470</v>
      </c>
      <c r="B574" s="2"/>
      <c r="C574" s="56">
        <v>0</v>
      </c>
      <c r="D574" s="20">
        <f t="shared" si="65"/>
        <v>0</v>
      </c>
      <c r="E574" s="43"/>
    </row>
    <row r="575" spans="1:5" s="48" customFormat="1" x14ac:dyDescent="0.35">
      <c r="A575" s="55" t="s">
        <v>471</v>
      </c>
      <c r="B575" s="2"/>
      <c r="C575" s="56">
        <v>0</v>
      </c>
      <c r="D575" s="20">
        <f t="shared" si="65"/>
        <v>0</v>
      </c>
      <c r="E575" s="43"/>
    </row>
    <row r="576" spans="1:5" s="48" customFormat="1" x14ac:dyDescent="0.35">
      <c r="A576" s="55" t="s">
        <v>496</v>
      </c>
      <c r="B576" s="2"/>
      <c r="C576" s="56">
        <v>0</v>
      </c>
      <c r="D576" s="20">
        <f t="shared" si="65"/>
        <v>0</v>
      </c>
      <c r="E576" s="43"/>
    </row>
    <row r="577" spans="1:5" s="48" customFormat="1" x14ac:dyDescent="0.35">
      <c r="A577" s="55" t="s">
        <v>497</v>
      </c>
      <c r="B577" s="2"/>
      <c r="C577" s="56">
        <v>0</v>
      </c>
      <c r="D577" s="20">
        <f t="shared" si="65"/>
        <v>0</v>
      </c>
      <c r="E577" s="43"/>
    </row>
    <row r="578" spans="1:5" s="48" customFormat="1" x14ac:dyDescent="0.35">
      <c r="A578" s="55" t="s">
        <v>498</v>
      </c>
      <c r="B578" s="2"/>
      <c r="C578" s="56">
        <v>0</v>
      </c>
      <c r="D578" s="20">
        <f t="shared" si="65"/>
        <v>0</v>
      </c>
      <c r="E578" s="43"/>
    </row>
    <row r="579" spans="1:5" x14ac:dyDescent="0.35">
      <c r="A579" s="55" t="s">
        <v>472</v>
      </c>
      <c r="B579" s="2"/>
      <c r="C579" s="56">
        <v>0</v>
      </c>
      <c r="D579" s="20">
        <f t="shared" si="65"/>
        <v>0</v>
      </c>
      <c r="E579" s="43"/>
    </row>
    <row r="580" spans="1:5" x14ac:dyDescent="0.35">
      <c r="A580" s="55" t="s">
        <v>473</v>
      </c>
      <c r="B580" s="2"/>
      <c r="C580" s="56">
        <v>0</v>
      </c>
      <c r="D580" s="20">
        <f t="shared" si="65"/>
        <v>0</v>
      </c>
      <c r="E580" s="43"/>
    </row>
    <row r="581" spans="1:5" x14ac:dyDescent="0.35">
      <c r="A581" s="55" t="s">
        <v>474</v>
      </c>
      <c r="B581" s="2"/>
      <c r="C581" s="56">
        <v>0</v>
      </c>
      <c r="D581" s="20">
        <f t="shared" si="65"/>
        <v>0</v>
      </c>
      <c r="E581" s="43"/>
    </row>
    <row r="582" spans="1:5" x14ac:dyDescent="0.35">
      <c r="A582" s="55" t="s">
        <v>499</v>
      </c>
      <c r="B582" s="2"/>
      <c r="C582" s="56">
        <v>0</v>
      </c>
      <c r="D582" s="20">
        <f t="shared" si="65"/>
        <v>0</v>
      </c>
      <c r="E582" s="43"/>
    </row>
    <row r="583" spans="1:5" x14ac:dyDescent="0.35">
      <c r="A583" s="55" t="s">
        <v>475</v>
      </c>
      <c r="B583" s="2"/>
      <c r="C583" s="56">
        <v>0</v>
      </c>
      <c r="D583" s="20">
        <f t="shared" si="65"/>
        <v>0</v>
      </c>
      <c r="E583" s="43"/>
    </row>
    <row r="584" spans="1:5" x14ac:dyDescent="0.35">
      <c r="A584" s="55" t="s">
        <v>476</v>
      </c>
      <c r="B584" s="2"/>
      <c r="C584" s="56">
        <v>0</v>
      </c>
      <c r="D584" s="20">
        <f t="shared" si="65"/>
        <v>0</v>
      </c>
      <c r="E584" s="43"/>
    </row>
    <row r="585" spans="1:5" x14ac:dyDescent="0.35">
      <c r="A585" s="55" t="s">
        <v>477</v>
      </c>
      <c r="B585" s="2"/>
      <c r="C585" s="56">
        <v>0</v>
      </c>
      <c r="D585" s="20">
        <f t="shared" si="65"/>
        <v>0</v>
      </c>
      <c r="E585" s="43"/>
    </row>
    <row r="586" spans="1:5" x14ac:dyDescent="0.35">
      <c r="A586" s="55" t="s">
        <v>478</v>
      </c>
      <c r="B586" s="2"/>
      <c r="C586" s="56">
        <v>0</v>
      </c>
      <c r="D586" s="20">
        <f t="shared" si="65"/>
        <v>0</v>
      </c>
      <c r="E586" s="43"/>
    </row>
    <row r="587" spans="1:5" x14ac:dyDescent="0.35">
      <c r="A587" s="55" t="s">
        <v>479</v>
      </c>
      <c r="B587" s="2"/>
      <c r="C587" s="56">
        <v>0</v>
      </c>
      <c r="D587" s="20">
        <f t="shared" si="65"/>
        <v>0</v>
      </c>
      <c r="E587" s="43"/>
    </row>
    <row r="588" spans="1:5" x14ac:dyDescent="0.35">
      <c r="A588" s="55" t="s">
        <v>480</v>
      </c>
      <c r="B588" s="2"/>
      <c r="C588" s="56">
        <v>0</v>
      </c>
      <c r="D588" s="20">
        <f t="shared" si="65"/>
        <v>0</v>
      </c>
      <c r="E588" s="43"/>
    </row>
    <row r="589" spans="1:5" s="48" customFormat="1" x14ac:dyDescent="0.35">
      <c r="A589" s="55" t="s">
        <v>500</v>
      </c>
      <c r="B589" s="2"/>
      <c r="C589" s="56">
        <v>0</v>
      </c>
      <c r="D589" s="20">
        <f t="shared" si="65"/>
        <v>0</v>
      </c>
      <c r="E589" s="43"/>
    </row>
    <row r="590" spans="1:5" s="48" customFormat="1" x14ac:dyDescent="0.35">
      <c r="A590" s="55" t="s">
        <v>501</v>
      </c>
      <c r="B590" s="2"/>
      <c r="C590" s="56">
        <v>0</v>
      </c>
      <c r="D590" s="20">
        <f t="shared" si="65"/>
        <v>0</v>
      </c>
      <c r="E590" s="43"/>
    </row>
    <row r="591" spans="1:5" x14ac:dyDescent="0.35">
      <c r="A591" s="55" t="s">
        <v>481</v>
      </c>
      <c r="B591" s="2"/>
      <c r="C591" s="56">
        <v>0</v>
      </c>
      <c r="D591" s="20">
        <f t="shared" si="65"/>
        <v>0</v>
      </c>
      <c r="E591" s="43"/>
    </row>
    <row r="592" spans="1:5" x14ac:dyDescent="0.35">
      <c r="A592" s="55" t="s">
        <v>482</v>
      </c>
      <c r="B592" s="2"/>
      <c r="C592" s="56">
        <v>0</v>
      </c>
      <c r="D592" s="20">
        <f t="shared" si="65"/>
        <v>0</v>
      </c>
      <c r="E592" s="43"/>
    </row>
    <row r="593" spans="1:5" x14ac:dyDescent="0.35">
      <c r="A593" s="55" t="s">
        <v>483</v>
      </c>
      <c r="B593" s="2"/>
      <c r="C593" s="56">
        <v>0</v>
      </c>
      <c r="D593" s="20">
        <f t="shared" si="65"/>
        <v>0</v>
      </c>
      <c r="E593" s="43"/>
    </row>
    <row r="594" spans="1:5" x14ac:dyDescent="0.35">
      <c r="A594" s="55" t="s">
        <v>484</v>
      </c>
      <c r="B594" s="2"/>
      <c r="C594" s="56">
        <v>0</v>
      </c>
      <c r="D594" s="20">
        <f t="shared" si="65"/>
        <v>0</v>
      </c>
      <c r="E594" s="43"/>
    </row>
    <row r="595" spans="1:5" x14ac:dyDescent="0.35">
      <c r="A595" s="55" t="s">
        <v>485</v>
      </c>
      <c r="B595" s="2"/>
      <c r="C595" s="56">
        <v>0</v>
      </c>
      <c r="D595" s="20">
        <f t="shared" si="65"/>
        <v>0</v>
      </c>
      <c r="E595" s="43"/>
    </row>
    <row r="596" spans="1:5" x14ac:dyDescent="0.35">
      <c r="A596" s="55" t="s">
        <v>486</v>
      </c>
      <c r="B596" s="2"/>
      <c r="C596" s="56">
        <v>0</v>
      </c>
      <c r="D596" s="20">
        <f t="shared" si="65"/>
        <v>0</v>
      </c>
      <c r="E596" s="43"/>
    </row>
    <row r="597" spans="1:5" x14ac:dyDescent="0.35">
      <c r="A597" s="55" t="s">
        <v>487</v>
      </c>
      <c r="B597" s="2"/>
      <c r="C597" s="56">
        <v>0</v>
      </c>
      <c r="D597" s="20">
        <f t="shared" si="65"/>
        <v>0</v>
      </c>
      <c r="E597" s="43"/>
    </row>
    <row r="598" spans="1:5" x14ac:dyDescent="0.35">
      <c r="A598" s="55" t="s">
        <v>488</v>
      </c>
      <c r="B598" s="2"/>
      <c r="C598" s="56">
        <v>0</v>
      </c>
      <c r="D598" s="20">
        <f t="shared" ref="D598:D603" si="66">IF(B598="Yes",C598,0)</f>
        <v>0</v>
      </c>
      <c r="E598" s="43"/>
    </row>
    <row r="599" spans="1:5" x14ac:dyDescent="0.35">
      <c r="A599" s="55" t="s">
        <v>489</v>
      </c>
      <c r="B599" s="2"/>
      <c r="C599" s="56">
        <v>0</v>
      </c>
      <c r="D599" s="20">
        <f t="shared" si="66"/>
        <v>0</v>
      </c>
      <c r="E599" s="43"/>
    </row>
    <row r="600" spans="1:5" x14ac:dyDescent="0.35">
      <c r="A600" s="55" t="s">
        <v>490</v>
      </c>
      <c r="B600" s="2"/>
      <c r="C600" s="56">
        <v>0</v>
      </c>
      <c r="D600" s="20">
        <f t="shared" si="66"/>
        <v>0</v>
      </c>
      <c r="E600" s="43"/>
    </row>
    <row r="601" spans="1:5" x14ac:dyDescent="0.35">
      <c r="A601" s="55" t="s">
        <v>491</v>
      </c>
      <c r="B601" s="2"/>
      <c r="C601" s="56">
        <v>0</v>
      </c>
      <c r="D601" s="20">
        <f t="shared" si="66"/>
        <v>0</v>
      </c>
      <c r="E601" s="43"/>
    </row>
    <row r="602" spans="1:5" x14ac:dyDescent="0.35">
      <c r="A602" s="55" t="s">
        <v>339</v>
      </c>
      <c r="B602" s="2"/>
      <c r="C602" s="56">
        <v>0</v>
      </c>
      <c r="D602" s="20">
        <f t="shared" si="66"/>
        <v>0</v>
      </c>
      <c r="E602" s="43"/>
    </row>
    <row r="603" spans="1:5" x14ac:dyDescent="0.35">
      <c r="A603" s="55" t="s">
        <v>340</v>
      </c>
      <c r="B603" s="2"/>
      <c r="C603" s="56">
        <v>0</v>
      </c>
      <c r="D603" s="20">
        <f t="shared" si="66"/>
        <v>0</v>
      </c>
      <c r="E603" s="43"/>
    </row>
    <row r="604" spans="1:5" x14ac:dyDescent="0.35">
      <c r="A604" s="9" t="s">
        <v>9</v>
      </c>
      <c r="B604" s="2"/>
      <c r="C604" s="10"/>
      <c r="D604" s="17"/>
      <c r="E604" s="42"/>
    </row>
    <row r="605" spans="1:5" x14ac:dyDescent="0.35">
      <c r="A605" s="10"/>
      <c r="B605" s="2"/>
      <c r="C605" s="10"/>
      <c r="D605" s="17"/>
      <c r="E605" s="42"/>
    </row>
    <row r="606" spans="1:5" x14ac:dyDescent="0.35">
      <c r="A606" s="4" t="s">
        <v>341</v>
      </c>
      <c r="B606" s="2"/>
      <c r="C606" s="10"/>
      <c r="D606" s="17"/>
      <c r="E606" s="42"/>
    </row>
    <row r="607" spans="1:5" x14ac:dyDescent="0.35">
      <c r="A607" s="6" t="s">
        <v>342</v>
      </c>
      <c r="B607" s="2"/>
      <c r="C607" s="17"/>
      <c r="D607" s="17"/>
      <c r="E607" s="42"/>
    </row>
    <row r="608" spans="1:5" x14ac:dyDescent="0.35">
      <c r="A608" s="12" t="s">
        <v>343</v>
      </c>
      <c r="B608" s="2"/>
      <c r="C608" s="16">
        <v>5</v>
      </c>
      <c r="D608" s="20">
        <f t="shared" ref="D608:D619" si="67">IF(B608="Yes",C608,0)</f>
        <v>0</v>
      </c>
      <c r="E608" s="43"/>
    </row>
    <row r="609" spans="1:5" x14ac:dyDescent="0.35">
      <c r="A609" s="12" t="s">
        <v>344</v>
      </c>
      <c r="B609" s="2"/>
      <c r="C609" s="16">
        <v>5</v>
      </c>
      <c r="D609" s="20">
        <f t="shared" si="67"/>
        <v>0</v>
      </c>
      <c r="E609" s="43"/>
    </row>
    <row r="610" spans="1:5" x14ac:dyDescent="0.35">
      <c r="A610" s="12" t="s">
        <v>345</v>
      </c>
      <c r="B610" s="2"/>
      <c r="C610" s="16">
        <v>5</v>
      </c>
      <c r="D610" s="20">
        <f t="shared" si="67"/>
        <v>0</v>
      </c>
      <c r="E610" s="43"/>
    </row>
    <row r="611" spans="1:5" x14ac:dyDescent="0.35">
      <c r="A611" s="12" t="s">
        <v>346</v>
      </c>
      <c r="B611" s="2"/>
      <c r="C611" s="16">
        <v>0</v>
      </c>
      <c r="D611" s="20">
        <f t="shared" si="67"/>
        <v>0</v>
      </c>
      <c r="E611" s="43"/>
    </row>
    <row r="612" spans="1:5" x14ac:dyDescent="0.35">
      <c r="A612" s="12" t="s">
        <v>347</v>
      </c>
      <c r="B612" s="2"/>
      <c r="C612" s="16">
        <v>0</v>
      </c>
      <c r="D612" s="20">
        <f t="shared" si="67"/>
        <v>0</v>
      </c>
      <c r="E612" s="43"/>
    </row>
    <row r="613" spans="1:5" x14ac:dyDescent="0.35">
      <c r="A613" s="12" t="s">
        <v>348</v>
      </c>
      <c r="B613" s="2"/>
      <c r="C613" s="16">
        <v>0</v>
      </c>
      <c r="D613" s="20">
        <f t="shared" si="67"/>
        <v>0</v>
      </c>
      <c r="E613" s="43"/>
    </row>
    <row r="614" spans="1:5" x14ac:dyDescent="0.35">
      <c r="A614" s="12" t="s">
        <v>349</v>
      </c>
      <c r="B614" s="2"/>
      <c r="C614" s="16">
        <v>0</v>
      </c>
      <c r="D614" s="20">
        <f t="shared" si="67"/>
        <v>0</v>
      </c>
      <c r="E614" s="43"/>
    </row>
    <row r="615" spans="1:5" x14ac:dyDescent="0.35">
      <c r="A615" s="12" t="s">
        <v>350</v>
      </c>
      <c r="B615" s="2"/>
      <c r="C615" s="16">
        <v>3</v>
      </c>
      <c r="D615" s="20">
        <f t="shared" si="67"/>
        <v>0</v>
      </c>
      <c r="E615" s="43"/>
    </row>
    <row r="616" spans="1:5" x14ac:dyDescent="0.35">
      <c r="A616" s="12" t="s">
        <v>351</v>
      </c>
      <c r="B616" s="2"/>
      <c r="C616" s="16">
        <v>3</v>
      </c>
      <c r="D616" s="20">
        <f t="shared" si="67"/>
        <v>0</v>
      </c>
      <c r="E616" s="43"/>
    </row>
    <row r="617" spans="1:5" x14ac:dyDescent="0.35">
      <c r="A617" s="12" t="s">
        <v>352</v>
      </c>
      <c r="B617" s="2"/>
      <c r="C617" s="16">
        <v>3</v>
      </c>
      <c r="D617" s="20">
        <f t="shared" si="67"/>
        <v>0</v>
      </c>
      <c r="E617" s="43"/>
    </row>
    <row r="618" spans="1:5" x14ac:dyDescent="0.35">
      <c r="A618" s="12" t="s">
        <v>339</v>
      </c>
      <c r="B618" s="2"/>
      <c r="C618" s="16">
        <v>1</v>
      </c>
      <c r="D618" s="20">
        <f t="shared" si="67"/>
        <v>0</v>
      </c>
      <c r="E618" s="43"/>
    </row>
    <row r="619" spans="1:5" x14ac:dyDescent="0.35">
      <c r="A619" s="12" t="s">
        <v>340</v>
      </c>
      <c r="B619" s="2"/>
      <c r="C619" s="16">
        <v>1</v>
      </c>
      <c r="D619" s="20">
        <f t="shared" si="67"/>
        <v>0</v>
      </c>
      <c r="E619" s="43"/>
    </row>
    <row r="620" spans="1:5" x14ac:dyDescent="0.35">
      <c r="A620" s="12" t="s">
        <v>9</v>
      </c>
      <c r="B620" s="2"/>
      <c r="C620" s="17"/>
      <c r="D620" s="17"/>
      <c r="E620" s="42"/>
    </row>
    <row r="621" spans="1:5" x14ac:dyDescent="0.35">
      <c r="A621" s="10"/>
      <c r="B621" s="22"/>
      <c r="C621" s="10"/>
      <c r="D621" s="17"/>
      <c r="E621" s="42"/>
    </row>
  </sheetData>
  <sheetProtection password="C04D"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30"/>
  <sheetViews>
    <sheetView tabSelected="1" topLeftCell="A28" workbookViewId="0">
      <selection activeCell="B11" sqref="B11"/>
    </sheetView>
  </sheetViews>
  <sheetFormatPr defaultColWidth="8.81640625" defaultRowHeight="14" x14ac:dyDescent="0.3"/>
  <cols>
    <col min="1" max="1" width="64.81640625" style="25" customWidth="1"/>
    <col min="2" max="2" width="37" style="25" customWidth="1"/>
    <col min="3" max="16384" width="8.81640625" style="25"/>
  </cols>
  <sheetData>
    <row r="1" spans="1:2" ht="15.5" x14ac:dyDescent="0.35">
      <c r="A1" s="24" t="s">
        <v>383</v>
      </c>
      <c r="B1" s="10"/>
    </row>
    <row r="2" spans="1:2" x14ac:dyDescent="0.3">
      <c r="A2" s="26" t="s">
        <v>384</v>
      </c>
      <c r="B2" s="52"/>
    </row>
    <row r="3" spans="1:2" x14ac:dyDescent="0.3">
      <c r="A3" s="26" t="s">
        <v>385</v>
      </c>
      <c r="B3" s="52"/>
    </row>
    <row r="4" spans="1:2" x14ac:dyDescent="0.3">
      <c r="A4" s="26" t="s">
        <v>386</v>
      </c>
      <c r="B4" s="52"/>
    </row>
    <row r="5" spans="1:2" x14ac:dyDescent="0.3">
      <c r="A5" s="26" t="s">
        <v>387</v>
      </c>
      <c r="B5" s="52"/>
    </row>
    <row r="6" spans="1:2" x14ac:dyDescent="0.3">
      <c r="A6" s="26" t="s">
        <v>388</v>
      </c>
      <c r="B6" s="52"/>
    </row>
    <row r="7" spans="1:2" x14ac:dyDescent="0.3">
      <c r="A7" s="26" t="s">
        <v>389</v>
      </c>
      <c r="B7" s="52"/>
    </row>
    <row r="8" spans="1:2" x14ac:dyDescent="0.3">
      <c r="A8" s="26" t="s">
        <v>390</v>
      </c>
      <c r="B8" s="52"/>
    </row>
    <row r="9" spans="1:2" x14ac:dyDescent="0.3">
      <c r="A9" s="26" t="s">
        <v>391</v>
      </c>
      <c r="B9" s="52"/>
    </row>
    <row r="10" spans="1:2" x14ac:dyDescent="0.3">
      <c r="A10" s="26" t="s">
        <v>392</v>
      </c>
      <c r="B10" s="52"/>
    </row>
    <row r="11" spans="1:2" x14ac:dyDescent="0.3">
      <c r="A11" s="26" t="s">
        <v>393</v>
      </c>
      <c r="B11" s="52"/>
    </row>
    <row r="12" spans="1:2" x14ac:dyDescent="0.3">
      <c r="A12" s="26" t="s">
        <v>394</v>
      </c>
      <c r="B12" s="52"/>
    </row>
    <row r="13" spans="1:2" x14ac:dyDescent="0.3">
      <c r="A13" s="26" t="s">
        <v>395</v>
      </c>
      <c r="B13" s="52"/>
    </row>
    <row r="14" spans="1:2" x14ac:dyDescent="0.3">
      <c r="A14" s="26" t="s">
        <v>396</v>
      </c>
      <c r="B14" s="52"/>
    </row>
    <row r="15" spans="1:2" x14ac:dyDescent="0.3">
      <c r="A15" s="26" t="s">
        <v>397</v>
      </c>
      <c r="B15" s="52"/>
    </row>
    <row r="16" spans="1:2" x14ac:dyDescent="0.3">
      <c r="A16" s="26" t="s">
        <v>398</v>
      </c>
      <c r="B16" s="52"/>
    </row>
    <row r="17" spans="1:2" x14ac:dyDescent="0.3">
      <c r="A17" s="26" t="s">
        <v>399</v>
      </c>
      <c r="B17" s="52"/>
    </row>
    <row r="18" spans="1:2" x14ac:dyDescent="0.3">
      <c r="A18" s="26" t="s">
        <v>400</v>
      </c>
      <c r="B18" s="52"/>
    </row>
    <row r="19" spans="1:2" ht="15.5" x14ac:dyDescent="0.35">
      <c r="A19" s="24" t="s">
        <v>401</v>
      </c>
      <c r="B19" s="10"/>
    </row>
    <row r="20" spans="1:2" x14ac:dyDescent="0.3">
      <c r="A20" s="26" t="s">
        <v>402</v>
      </c>
      <c r="B20" s="52"/>
    </row>
    <row r="21" spans="1:2" x14ac:dyDescent="0.3">
      <c r="A21" s="26" t="s">
        <v>403</v>
      </c>
      <c r="B21" s="52"/>
    </row>
    <row r="22" spans="1:2" x14ac:dyDescent="0.3">
      <c r="A22" s="26" t="s">
        <v>404</v>
      </c>
      <c r="B22" s="52"/>
    </row>
    <row r="23" spans="1:2" ht="28" x14ac:dyDescent="0.3">
      <c r="A23" s="26" t="s">
        <v>405</v>
      </c>
      <c r="B23" s="52"/>
    </row>
    <row r="24" spans="1:2" x14ac:dyDescent="0.3">
      <c r="A24" s="26" t="s">
        <v>406</v>
      </c>
      <c r="B24" s="52"/>
    </row>
    <row r="25" spans="1:2" x14ac:dyDescent="0.3">
      <c r="A25" s="26" t="s">
        <v>407</v>
      </c>
      <c r="B25" s="52"/>
    </row>
    <row r="26" spans="1:2" x14ac:dyDescent="0.3">
      <c r="A26" s="26" t="s">
        <v>408</v>
      </c>
      <c r="B26" s="52"/>
    </row>
    <row r="27" spans="1:2" ht="28" x14ac:dyDescent="0.3">
      <c r="A27" s="26" t="s">
        <v>409</v>
      </c>
      <c r="B27" s="52"/>
    </row>
    <row r="28" spans="1:2" ht="15.5" x14ac:dyDescent="0.35">
      <c r="A28" s="24" t="s">
        <v>410</v>
      </c>
      <c r="B28" s="10"/>
    </row>
    <row r="29" spans="1:2" ht="28" x14ac:dyDescent="0.3">
      <c r="A29" s="26" t="s">
        <v>428</v>
      </c>
      <c r="B29" s="52"/>
    </row>
    <row r="30" spans="1:2" ht="28" x14ac:dyDescent="0.3">
      <c r="A30" s="26" t="s">
        <v>427</v>
      </c>
      <c r="B30" s="52"/>
    </row>
  </sheetData>
  <sheetProtection password="C04D"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Overall Summary</vt:lpstr>
      <vt:lpstr>Document Grading</vt:lpstr>
      <vt:lpstr>Data Collection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Andersen</dc:creator>
  <cp:lastModifiedBy>Chris Fernandez</cp:lastModifiedBy>
  <dcterms:created xsi:type="dcterms:W3CDTF">2016-10-23T17:02:55Z</dcterms:created>
  <dcterms:modified xsi:type="dcterms:W3CDTF">2019-10-28T20:12:38Z</dcterms:modified>
</cp:coreProperties>
</file>